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66925"/>
  <mc:AlternateContent xmlns:mc="http://schemas.openxmlformats.org/markup-compatibility/2006">
    <mc:Choice Requires="x15">
      <x15ac:absPath xmlns:x15ac="http://schemas.microsoft.com/office/spreadsheetml/2010/11/ac" url="https://cambrabcn.sharepoint.com/sites/ar_aeconomica/Documents compartits/07 Estudis/2023/2023 Inversió executada per l'Estat/"/>
    </mc:Choice>
  </mc:AlternateContent>
  <xr:revisionPtr revIDLastSave="57" documentId="8_{CC237C6D-2FDB-4C2E-9D6D-74F504734DC9}" xr6:coauthVersionLast="47" xr6:coauthVersionMax="47" xr10:uidLastSave="{ED266372-1596-4EE2-921B-8BDBD7188FFE}"/>
  <bookViews>
    <workbookView xWindow="-120" yWindow="-120" windowWidth="29040" windowHeight="15840" tabRatio="779" xr2:uid="{00000000-000D-0000-FFFF-FFFF00000000}"/>
  </bookViews>
  <sheets>
    <sheet name="Liquidació IGAE &gt;" sheetId="28" r:id="rId1"/>
    <sheet name="Sèrie Press_liquid x CA" sheetId="9" r:id="rId2"/>
    <sheet name="% execució TOTAL (old)" sheetId="6" state="hidden" r:id="rId3"/>
    <sheet name="Detall CAT 2021" sheetId="14" r:id="rId4"/>
    <sheet name="Detall C.A. 2021" sheetId="22" r:id="rId5"/>
    <sheet name="Grup Foment &gt;" sheetId="27" r:id="rId6"/>
    <sheet name="Foment_2015-2019" sheetId="26" r:id="rId7"/>
    <sheet name="IGAE_2015-2021" sheetId="25" r:id="rId8"/>
  </sheets>
  <definedNames>
    <definedName name="_xlnm._FilterDatabase" localSheetId="1"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6" l="1"/>
  <c r="S26" i="6"/>
  <c r="S7" i="6"/>
  <c r="L16" i="6"/>
  <c r="L15" i="6"/>
  <c r="E15" i="6"/>
  <c r="E16" i="6"/>
  <c r="F15" i="6"/>
  <c r="F16" i="6"/>
  <c r="S23" i="6"/>
  <c r="S22" i="6"/>
  <c r="S19" i="6"/>
  <c r="S18" i="6"/>
  <c r="G15" i="6"/>
  <c r="G16" i="6"/>
  <c r="H15" i="6"/>
  <c r="H16" i="6"/>
  <c r="S15" i="6" l="1"/>
  <c r="S14" i="6"/>
  <c r="S11" i="6"/>
  <c r="S10" i="6"/>
  <c r="K16" i="6"/>
  <c r="K15" i="6"/>
  <c r="S6" i="6"/>
  <c r="S5" i="6"/>
</calcChain>
</file>

<file path=xl/sharedStrings.xml><?xml version="1.0" encoding="utf-8"?>
<sst xmlns="http://schemas.openxmlformats.org/spreadsheetml/2006/main" count="767" uniqueCount="184">
  <si>
    <t>Percentatge</t>
  </si>
  <si>
    <t xml:space="preserve">                      % respecte al pressupostat </t>
  </si>
  <si>
    <t>Catalunya</t>
  </si>
  <si>
    <t>Astúries</t>
  </si>
  <si>
    <t>Andalusia</t>
  </si>
  <si>
    <t>València</t>
  </si>
  <si>
    <t>Cantàbria</t>
  </si>
  <si>
    <t>País Basc</t>
  </si>
  <si>
    <t>Canàries</t>
  </si>
  <si>
    <t>Navarra</t>
  </si>
  <si>
    <t>Galícia</t>
  </si>
  <si>
    <t>Total regionalitzat</t>
  </si>
  <si>
    <t>Extremadura</t>
  </si>
  <si>
    <t>Illes Balears</t>
  </si>
  <si>
    <t>Ceuta</t>
  </si>
  <si>
    <t>Castella Lleó</t>
  </si>
  <si>
    <t>Múrcia</t>
  </si>
  <si>
    <t>Aragó</t>
  </si>
  <si>
    <t>La Rioja</t>
  </si>
  <si>
    <t>Castella La Manxa</t>
  </si>
  <si>
    <t>Melilla</t>
  </si>
  <si>
    <t>Madrid</t>
  </si>
  <si>
    <t>Estat</t>
  </si>
  <si>
    <t>CATALUNYA</t>
  </si>
  <si>
    <t>MADRID</t>
  </si>
  <si>
    <t>TOTAL</t>
  </si>
  <si>
    <t xml:space="preserve">LA INVERSIÓ LIQUIDADA DE L'ESTAT(*) PER COMUNITATS AUTÒNOMES </t>
  </si>
  <si>
    <t>Milions €</t>
  </si>
  <si>
    <t>Obligacions reconegudes (liquidació)</t>
  </si>
  <si>
    <t>Crèdit inicial (pressupost)</t>
  </si>
  <si>
    <t>Grau d'execució (%)</t>
  </si>
  <si>
    <t>Liquidació regionalitzada (%)</t>
  </si>
  <si>
    <t>2019**</t>
  </si>
  <si>
    <t>2020**</t>
  </si>
  <si>
    <t>Vàries comunitats</t>
  </si>
  <si>
    <t>No regionalitzable</t>
  </si>
  <si>
    <t>Serveis centrals</t>
  </si>
  <si>
    <t>Estranger</t>
  </si>
  <si>
    <t>Total</t>
  </si>
  <si>
    <t>(*) Suma d'AGE, organismes autònoms, altres entitats amb pressupostos estimatius i empreses públiques</t>
  </si>
  <si>
    <t>Font: Ministeri d'Hisenda. Distribució territorial de la inversió del Sector Públic Estatal. IGAE.</t>
  </si>
  <si>
    <t>https://www.igae.pap.hacienda.gob.es/sitios/igae/es-ES/Contabilidad/ContabilidadPublica/CPE/EjecucionPresupuestaria/Paginas/isdistribucioninversion.aspx</t>
  </si>
  <si>
    <t>Inversión inicial (*) - PGE</t>
  </si>
  <si>
    <t>LIQUIDAT IGAE</t>
  </si>
  <si>
    <t>AGE</t>
  </si>
  <si>
    <t>OOAA</t>
  </si>
  <si>
    <t>ESTIMATIVOS</t>
  </si>
  <si>
    <t>EMPRESAS</t>
  </si>
  <si>
    <t>Inversión real - IGAE</t>
  </si>
  <si>
    <t>ESTAT</t>
  </si>
  <si>
    <t>% EXECUCIÓ</t>
  </si>
  <si>
    <t>MITJANA</t>
  </si>
  <si>
    <t>Gràfic 2. Grau d'execució de la inversió total pressupostada pel Sector Públic Estatal</t>
  </si>
  <si>
    <r>
      <rPr>
        <b/>
        <sz val="8"/>
        <color theme="1"/>
        <rFont val="Calibri"/>
        <family val="2"/>
        <scheme val="minor"/>
      </rPr>
      <t>Font</t>
    </r>
    <r>
      <rPr>
        <sz val="8"/>
        <color theme="1"/>
        <rFont val="Calibri"/>
        <family val="2"/>
        <scheme val="minor"/>
      </rPr>
      <t>: elaboració pròpia a partir de dades d'IGAE i els PGE</t>
    </r>
  </si>
  <si>
    <t>DETALL DE LA INVERSIÓ DE L'ESTAT A CATALUNYA. ANY 2021</t>
  </si>
  <si>
    <t>€</t>
  </si>
  <si>
    <t>Administració General de l'Estat (AGE)</t>
  </si>
  <si>
    <t>Crèdit inicial (*)</t>
  </si>
  <si>
    <t>Obligacions reconegudes</t>
  </si>
  <si>
    <t>% Execució</t>
  </si>
  <si>
    <t>CONSEJO GENERAL DEL PODER JUDICIAL </t>
  </si>
  <si>
    <t>CONTRATACIÓN CENTRALIZADA </t>
  </si>
  <si>
    <t>MINISTERIO DE JUSTICIA </t>
  </si>
  <si>
    <t>MINISTERIO DE DEFENSA </t>
  </si>
  <si>
    <t>MINISTERIO DE HACIENDA </t>
  </si>
  <si>
    <t>MINISTERIO DEL INTERIOR </t>
  </si>
  <si>
    <t>MINISTERIO DE TRANSPORTES, MOVILIDAD Y AGENDA URBANA </t>
  </si>
  <si>
    <t>MINISTERIO DE TRABAJO Y ECONOMÍA SOCIAL </t>
  </si>
  <si>
    <t>MINISTERIO DE INDUSTRIA, COMERCIO Y TURISMO </t>
  </si>
  <si>
    <t>MINISTERIO DE AGRICULTURA, PESCA Y ALIMENTACIÓN </t>
  </si>
  <si>
    <t>MINISTERIO DE POLÍTICA TERRITORIAL Y FUNCIÓN PÚBLICA </t>
  </si>
  <si>
    <t>MINISTERIO PARA LA TRANSICIÓN ECOLÓGICA Y EL RETO DEMOGRÁFICO </t>
  </si>
  <si>
    <t>MINISTERIO DE CULTURA Y DEPORTE </t>
  </si>
  <si>
    <t>MINISTERIO DE ASUNTOS ECONÓMICOS Y TRANSFORMACIÓN DIGITAL </t>
  </si>
  <si>
    <t>Organismes Autònoms (OA)</t>
  </si>
  <si>
    <t>Crèdit inicial</t>
  </si>
  <si>
    <t>TOTAL ORGANISMOS ADSCRITOS A DEFENSA</t>
  </si>
  <si>
    <t>INSTITUTO DE VIVIENDA, INFRAEST. Y EQUIP. DE LA DEFENSA, O.A.</t>
  </si>
  <si>
    <t>TOTAL ORGANISMOS ADSCRITOS A HACIENDA</t>
  </si>
  <si>
    <t>AGENCIA ESTATAL DE ADMINISTRACIÓN TRIBUTARIA</t>
  </si>
  <si>
    <t>TOTAL ORGANISMOS ADSCRITOS A INTERIOR</t>
  </si>
  <si>
    <t>JEFATURA CENTRAL DE TRÁFICO</t>
  </si>
  <si>
    <t>TOTAL ORGANISMOS ADSCRITOS A TRANSPORTES, MOVILIDAD Y AGENDA URBANA</t>
  </si>
  <si>
    <t>CENTRO NACIONAL DE INFORMACIÓN GEOGRÁFICA</t>
  </si>
  <si>
    <t>TOTAL ORGANISMOS ADSCRITOS A TRABAJO Y ECONOMÍA SOCIAL</t>
  </si>
  <si>
    <t>SERVICIO PÚBLICO DE EMPLEO ESTATAL, O.A.</t>
  </si>
  <si>
    <t>O.A. ORGANISMO ESTATAL INSPECCIÓN DE TRABAJO Y SEGURIDAD SOCIAL</t>
  </si>
  <si>
    <t>INSTITUTO NACIONAL DE SEGURIDAD Y SALUD EN EL TRABAJO, O.A., M.P.</t>
  </si>
  <si>
    <t>TOTAL ORGANISMOS ADSCRITOS A INDUSTRIA, COMERCIO Y TURISMO</t>
  </si>
  <si>
    <t>INSTITUTO DE TURISMO DE ESPAÑA, O.A.</t>
  </si>
  <si>
    <t>TOTAL ORGANISMOS ADSCRITOS A TRANSICIÓN ECOLÓGICA Y EL RETO DEMOGRÁFICO</t>
  </si>
  <si>
    <t>ORGANISMO AUTÓNOMO PARQUES NACIONALES</t>
  </si>
  <si>
    <t>CONFEDERACIÓN HIDROGRÁFICA DEL EBRO, O.A.</t>
  </si>
  <si>
    <t>CONFEDERACIÓN HIDROGRÁFICA DEL JÚCAR, O.A.</t>
  </si>
  <si>
    <t>AGENCIA ESTATAL DE METEOROLOGÍA</t>
  </si>
  <si>
    <t>TOTAL ORGANISMOS ADSCRITOS A CULTURA Y DEPORTE</t>
  </si>
  <si>
    <t>O.A. GER. DE INFRAESTRUCTURAS Y EQUIPAMIENTOS DE CULTURA</t>
  </si>
  <si>
    <t>TOTAL ORGANISMOS ADSCRITOS A ASUNTOS ECONÓMICOS Y TRANSFORMACIÓN DIGITAL</t>
  </si>
  <si>
    <t>INSTITUTO NACIONAL DE ESTADÍSTICA, O.A.</t>
  </si>
  <si>
    <t>COMISIÓN NACIONAL DE LOS MERCADOS Y LA COMPETENCIA</t>
  </si>
  <si>
    <t xml:space="preserve">TOTAL ORGANISMOS ADSCRITOS A CIENCIA E INNOVACIÓN </t>
  </si>
  <si>
    <t>C. DE INVEST. ENERGÉTICAS, MEDIOAMBIENTALES Y TECNOLÓG., O.A., M.P.</t>
  </si>
  <si>
    <t>AG. ESTATAL CONSEJO SUPERIOR DE INVESTIGACIONES CIENTÍFICAS, M.P.</t>
  </si>
  <si>
    <t>Altres organismes (amb pressupost estimatiu)</t>
  </si>
  <si>
    <t>Inversió inicial (*)</t>
  </si>
  <si>
    <t>Inversió real</t>
  </si>
  <si>
    <t>%        Execució</t>
  </si>
  <si>
    <t>COMISIÓN NACIONAL DEL MERCADO DE VALORES</t>
  </si>
  <si>
    <t>CONSORCIO BARCELONA SUPERCOMPUTING CENTER - CENTRO NACIONAL DEL SUPERCOMPUTACIÓN</t>
  </si>
  <si>
    <t>CONSORCIO CASTILLO DE SAN FERNANDO DE FIGUERES</t>
  </si>
  <si>
    <t>CONSORCIO CENTRO DE INVESTIGACIÓN BIOMÉDICA EN RED</t>
  </si>
  <si>
    <t>CONSORCIO PARA LA CONSTRUCCIÓN, EQUIPAMIENTO Y EXPLOTACIÓN DEL LABORATORIO DE LUZ SINCROTRÓN</t>
  </si>
  <si>
    <t>CONSORCIO UNIVERSITARIO DEL CENTRO ASOCIADO A LA UNED EN CERVERA</t>
  </si>
  <si>
    <t>CONSORCIO UNIVERSITARIO DEL CENTRO ASOCIADO A LA UNED EN GIRONA</t>
  </si>
  <si>
    <t>CONSORCIO UNIVERSITARIO DEL CENTRO ASOCIADO A LA UNED EN LA PROVINCIA DE BARCELONA</t>
  </si>
  <si>
    <t>CONSORCIO UNIVERSITARIO DEL CENTRO ASOCIADO A LA UNED EN LA SEU D'URGELL</t>
  </si>
  <si>
    <t>CONSORCIO UNIVERSITARIO DEL CENTRO ASOCIADO A LA UNED EN TORTOSA</t>
  </si>
  <si>
    <t>Empreses públiques</t>
  </si>
  <si>
    <t>AGUAS DE LAS CUENCAS MEDITERRÁNEAS S.M.E., S.A. (acuaMed)</t>
  </si>
  <si>
    <t>CENTRO INTERMODAL DE LOGÍSTICA, S.A., S.M.E. (CILSA)</t>
  </si>
  <si>
    <t>CONSORCI ZF INTERNACIONAL, S.A.U.</t>
  </si>
  <si>
    <t>CONSORCIO DE LA ZONA FRANCA DE BARCELONA</t>
  </si>
  <si>
    <t>CORPORACIÓN DE RADIO Y TELEVISIÓN ESPAÑOLA, S.A., S.M.E.</t>
  </si>
  <si>
    <t>CTI TECNOLOGÍA Y GESTIÓN, S.A. (S.M.E.)</t>
  </si>
  <si>
    <t>EMPRESA NACIONAL DE RESIDUOS RADIACTIVOS, S.A. S.M.E., M.P. (ENRESA)</t>
  </si>
  <si>
    <t>ENAIRE (GRUPO)</t>
  </si>
  <si>
    <t>ENTIDAD PÚBLICA EMPRESARIAL ADMINISTRADOR DE INFRAESTRUCTURAS FERROVIARIAS (ADIF)</t>
  </si>
  <si>
    <t>ENTIDAD PÚBLICA EMPRESARIAL ADMINISTRADOR DE INFRAESTRUCTURAS FERROVIARIAS-ALTA VELOCIDAD (ADIF-AV)</t>
  </si>
  <si>
    <t>FUNDACIÓN DE LOS FERROCARRILES ESPAÑOLES</t>
  </si>
  <si>
    <t>PUERTOS DEL ESTADO Y AUTORIDADES PORTUARIAS (CONSOLIDADO)</t>
  </si>
  <si>
    <t>RENFE-OPERADORA (GRUPO)</t>
  </si>
  <si>
    <t>SOCIEDAD DE INFRAESTRUCTURAS Y EQUIPAMIENTOS PENITENCIARIOS Y DE LA SEGURIDAD DEL ESTADO, S.M.E., S.A. (SIEPSE)</t>
  </si>
  <si>
    <r>
      <t xml:space="preserve">SOCIEDAD ESTATAL DE INFRAESTRUCTURAS DEL TRANSPORTE TERRESTRE, S.M.E., S.A. (SEITTSA) </t>
    </r>
    <r>
      <rPr>
        <vertAlign val="superscript"/>
        <sz val="11"/>
        <color indexed="8"/>
        <rFont val="Calibri"/>
        <family val="2"/>
        <scheme val="minor"/>
      </rPr>
      <t>(1)</t>
    </r>
  </si>
  <si>
    <t>SOCIEDAD ESTATAL DE PARTICIPACIONES INDUSTRIALES (SEPI) (CONSOLIDADO)</t>
  </si>
  <si>
    <t>SOCIEDAD MERCANTIL ESTATAL AGUAS DE LAS CUENCAS DE ESPAÑA, S.A. (ACUAES)</t>
  </si>
  <si>
    <t>WORLD TRADE CENTER BARCELONA, S.A., S.M.E. (WTCB)</t>
  </si>
  <si>
    <t>Totales</t>
  </si>
  <si>
    <t>(*) Inversión presupuestada en el Anexo de inversiones reales y programación plurianual (distribución orgánica)</t>
  </si>
  <si>
    <t>(1) El importe negativo de inversión real en Cataluña es debido a una sentencia de ejecución de avales con un contratista (compensación obras periodo 2014-2016), según la información facilitada por la propia entidad.</t>
  </si>
  <si>
    <t xml:space="preserve">Total sector públic estatal </t>
  </si>
  <si>
    <t>% Regionalitzat</t>
  </si>
  <si>
    <t>Inversió inicial</t>
  </si>
  <si>
    <t>-</t>
  </si>
  <si>
    <t>LA INVERSIÓ LIQUIDADA DE L'ESTAT PER TIPUS D'ENTITAT I PER COMUNITATS AUTÒNOMES. 2021</t>
  </si>
  <si>
    <t>LA INVERSIÓ REAL LIQUIDADA DE L'ESTAT A CATALUNYA I TOTAL REGIONALITZABLE. GRUP FOMENT</t>
  </si>
  <si>
    <r>
      <t xml:space="preserve">Inversió real liquidada </t>
    </r>
    <r>
      <rPr>
        <b/>
        <sz val="11"/>
        <color theme="1"/>
        <rFont val="Calibri"/>
        <family val="2"/>
        <scheme val="minor"/>
      </rPr>
      <t>de l'Estat a Catalunya</t>
    </r>
    <r>
      <rPr>
        <sz val="11"/>
        <color theme="1"/>
        <rFont val="Calibri"/>
        <family val="2"/>
        <scheme val="minor"/>
      </rPr>
      <t>. Grup Foment</t>
    </r>
  </si>
  <si>
    <r>
      <t xml:space="preserve">Inversió real liquidada </t>
    </r>
    <r>
      <rPr>
        <b/>
        <sz val="11"/>
        <color theme="1"/>
        <rFont val="Calibri"/>
        <family val="2"/>
        <scheme val="minor"/>
      </rPr>
      <t>de l'Estat total Regionalitzable</t>
    </r>
    <r>
      <rPr>
        <sz val="11"/>
        <color theme="1"/>
        <rFont val="Calibri"/>
        <family val="2"/>
        <scheme val="minor"/>
      </rPr>
      <t>. Grup Foment</t>
    </r>
  </si>
  <si>
    <t>Liquidació regionalitzada de l'Estat a Catalunya (%)</t>
  </si>
  <si>
    <t>Inversió pressupostada grup Foment a Catalunya</t>
  </si>
  <si>
    <t>Subtotal transports</t>
  </si>
  <si>
    <t>Carreteres</t>
  </si>
  <si>
    <t>Ferrocarrils</t>
  </si>
  <si>
    <t>Aeroports i navegació aèria</t>
  </si>
  <si>
    <t>Ports i transport marítim (1)</t>
  </si>
  <si>
    <t>Altres</t>
  </si>
  <si>
    <t>Aigua (2)</t>
  </si>
  <si>
    <t>Telecomunicacions</t>
  </si>
  <si>
    <t>Total Grup Foment</t>
  </si>
  <si>
    <t>(1) L'epígraf Ports i transport marítim inclou la DG Sostenibilitat de Costa i Mar fins l’any 1995. A partir del 1996, aquesta DG es troba a l'epígraf Costes, ja que, tot i que aquesta DG es va traspassar al Ministeri d'Agricultura, Alimentació i Medi Ambient, la informació de la inversió liquidada es continua publicant als Anuaris Estadístics del Ministeri de Foment.</t>
  </si>
  <si>
    <t>(2) Inclou la inversió de la DG Aigua i les Confederacions Hidrogràfiques. A partir del 1996, tot i que aquests ens es van traspassar al Ministeri d'Agricultura, Alimentació i Medi Ambient, la informació de la inversió liquidada es continua publicant als Anuaris Estadístics del Ministeri de Foment. Cal tenir en compte, per tant, que no es disposa de la informació liquidada de les empreses públiques de l’aigua creades a partir de 1996.</t>
  </si>
  <si>
    <t>(3) La inversió liquidada del grup Foment està formada per la de les direccions generals, organismes autònoms i empreses públiques adscrites al Ministeri de Transports, Mobilitat i Agenda Urbana cada any.</t>
  </si>
  <si>
    <t>Inversió pública a Catalunya. Departament d'Economia i Hisenda (gencat.cat)</t>
  </si>
  <si>
    <t xml:space="preserve">- </t>
  </si>
  <si>
    <t>- Ministeri de Transport, Movilitat i Agenda Urbana</t>
  </si>
  <si>
    <t>- CENTRO NACIONAL DE INFORMACIÓN GEOGRÁFICA</t>
  </si>
  <si>
    <t>Altres organismes (pressupost estimatiu)</t>
  </si>
  <si>
    <t>- ADIF-ALTA VELOCIDAD</t>
  </si>
  <si>
    <t>- ADMINISTRADOR DE INFRAESTRUCTURAS FERROVIARIAS (ADIF)</t>
  </si>
  <si>
    <t>- CENTRO INTERMODAL DE LOGÍSTICA, S.A., S.M.E. (CILSA)</t>
  </si>
  <si>
    <t>- FUNDACIÓN DE LOS FERROCARRILES ESPAÑOLES</t>
  </si>
  <si>
    <t>- GRUPO ENAIRE</t>
  </si>
  <si>
    <t>- GRUPO RENFE-OPERADORA</t>
  </si>
  <si>
    <t>- PUERTOS DEL ESTADO Y AUTORIDADES PORTUARIAS</t>
  </si>
  <si>
    <t>- WORLD TRADE CENTER BARCELONA, S.A., S.M.E. (WTCB)</t>
  </si>
  <si>
    <t>Anuario estadístico | Ministerio de Transportes, Movilidad y Agenda Urbana (mitma.gob.es)</t>
  </si>
  <si>
    <t>- ALTRES</t>
  </si>
  <si>
    <r>
      <t xml:space="preserve">INVERSIÓ DE L'ESTAT A CATALUYA. </t>
    </r>
    <r>
      <rPr>
        <b/>
        <u/>
        <sz val="11"/>
        <color theme="1"/>
        <rFont val="Calibri"/>
        <family val="2"/>
        <scheme val="minor"/>
      </rPr>
      <t>GRUP FOMENT</t>
    </r>
    <r>
      <rPr>
        <b/>
        <sz val="11"/>
        <color theme="1"/>
        <rFont val="Calibri"/>
        <family val="2"/>
        <scheme val="minor"/>
      </rPr>
      <t>. 2015-2021</t>
    </r>
  </si>
  <si>
    <t>- Ministeri de Foment (fins 2020)</t>
  </si>
  <si>
    <t/>
  </si>
  <si>
    <t>Madrid(***)</t>
  </si>
  <si>
    <t>(***) L'any 2021 s'ha computat com a inversió els 191 M€ de rescat de les autovies radials de Madrid.</t>
  </si>
  <si>
    <t>(**) Els anys 2019 i 2020 van quedar subjectes a pròrroga del pressupost 2018, per la qual cosa no procedeix fer càlcul del grau d’execució</t>
  </si>
  <si>
    <t>- SOCIEDAD ESTATAL DE INFRAESTRUCTURAS DEL TRANSPORTE TERRESTRE (SEITTSA) (*)</t>
  </si>
  <si>
    <t>(*) L'import negatiu d'inversió real a Catalunya és degut a una sentència d'execució d'avals amb un contractista (compensació obres període 2014-2016), segons la informació facilitada per la pròpia entitat.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</si>
</sst>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0.0"/>
    <numFmt numFmtId="167" formatCode="#,##0.0"/>
    <numFmt numFmtId="168" formatCode="_-* #,##0.00\ _€_-;\-* #,##0.00\ _€_-;_-* &quot;-&quot;??\ _€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8"/>
      <color rgb="FF00000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sz val="10"/>
      <name val="Calibri"/>
      <family val="2"/>
      <scheme val="minor"/>
    </font>
    <font>
      <sz val="10"/>
      <color theme="1"/>
      <name val="Calibri"/>
      <family val="2"/>
      <scheme val="minor"/>
    </font>
    <font>
      <u/>
      <sz val="11"/>
      <color theme="10"/>
      <name val="Calibri"/>
      <family val="2"/>
      <scheme val="minor"/>
    </font>
    <font>
      <i/>
      <sz val="11"/>
      <color theme="1"/>
      <name val="Calibri"/>
      <family val="2"/>
      <scheme val="minor"/>
    </font>
    <font>
      <sz val="10"/>
      <name val="Arial"/>
      <family val="2"/>
    </font>
    <font>
      <sz val="11"/>
      <color indexed="8"/>
      <name val="Calibri"/>
      <family val="2"/>
      <scheme val="minor"/>
    </font>
    <font>
      <sz val="11"/>
      <name val="Calibri"/>
      <family val="2"/>
      <scheme val="minor"/>
    </font>
    <font>
      <b/>
      <sz val="11"/>
      <name val="Calibri"/>
      <family val="2"/>
      <scheme val="minor"/>
    </font>
    <font>
      <vertAlign val="superscript"/>
      <sz val="11"/>
      <color indexed="8"/>
      <name val="Calibri"/>
      <family val="2"/>
      <scheme val="minor"/>
    </font>
    <font>
      <sz val="8"/>
      <color indexed="8"/>
      <name val="Arial"/>
      <family val="2"/>
    </font>
    <font>
      <sz val="10.5"/>
      <color theme="1"/>
      <name val="Calibri"/>
      <family val="2"/>
      <scheme val="minor"/>
    </font>
    <font>
      <b/>
      <u/>
      <sz val="11"/>
      <color theme="1"/>
      <name val="Calibri"/>
      <family val="2"/>
      <scheme val="minor"/>
    </font>
    <font>
      <sz val="10"/>
      <color indexed="8"/>
      <name val="Calibri"/>
      <family val="2"/>
      <scheme val="minor"/>
    </font>
    <font>
      <sz val="9"/>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21">
    <border>
      <left/>
      <right/>
      <top/>
      <bottom/>
      <diagonal/>
    </border>
    <border>
      <left/>
      <right/>
      <top style="medium">
        <color theme="4" tint="-0.499984740745262"/>
      </top>
      <bottom/>
      <diagonal/>
    </border>
    <border>
      <left/>
      <right/>
      <top/>
      <bottom style="medium">
        <color theme="4" tint="-0.499984740745262"/>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hair">
        <color indexed="64"/>
      </top>
      <bottom/>
      <diagonal/>
    </border>
    <border>
      <left style="thin">
        <color indexed="64"/>
      </left>
      <right/>
      <top style="medium">
        <color indexed="64"/>
      </top>
      <bottom style="medium">
        <color indexed="64"/>
      </bottom>
      <diagonal/>
    </border>
    <border>
      <left/>
      <right/>
      <top/>
      <bottom style="thin">
        <color indexed="64"/>
      </bottom>
      <diagonal/>
    </border>
    <border>
      <left/>
      <right/>
      <top style="hair">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1" fillId="0" borderId="0"/>
    <xf numFmtId="168" fontId="11" fillId="0" borderId="0" applyFont="0" applyFill="0" applyBorder="0" applyAlignment="0" applyProtection="0"/>
  </cellStyleXfs>
  <cellXfs count="187">
    <xf numFmtId="0" fontId="0" fillId="0" borderId="0" xfId="0"/>
    <xf numFmtId="0" fontId="0" fillId="2" borderId="0" xfId="0" applyFill="1"/>
    <xf numFmtId="0" fontId="3" fillId="3" borderId="0" xfId="0" applyFont="1" applyFill="1" applyAlignment="1">
      <alignment horizontal="center"/>
    </xf>
    <xf numFmtId="164" fontId="0" fillId="0" borderId="0" xfId="2" applyNumberFormat="1" applyFont="1"/>
    <xf numFmtId="165" fontId="0" fillId="0" borderId="0" xfId="1" applyNumberFormat="1" applyFont="1"/>
    <xf numFmtId="0" fontId="5" fillId="4" borderId="1" xfId="0" applyFont="1" applyFill="1" applyBorder="1"/>
    <xf numFmtId="0" fontId="0" fillId="4" borderId="1" xfId="0" applyFill="1" applyBorder="1"/>
    <xf numFmtId="0" fontId="5" fillId="4" borderId="0" xfId="0" applyFont="1" applyFill="1" applyAlignment="1">
      <alignment vertical="center"/>
    </xf>
    <xf numFmtId="0" fontId="5" fillId="4" borderId="0" xfId="0" applyFont="1" applyFill="1"/>
    <xf numFmtId="0" fontId="0" fillId="4" borderId="0" xfId="0" applyFill="1"/>
    <xf numFmtId="0" fontId="0" fillId="4" borderId="0" xfId="0" applyFill="1" applyAlignment="1">
      <alignment vertical="center"/>
    </xf>
    <xf numFmtId="0" fontId="5" fillId="4" borderId="2" xfId="0" applyFont="1" applyFill="1" applyBorder="1"/>
    <xf numFmtId="0" fontId="0" fillId="4" borderId="2" xfId="0" applyFill="1" applyBorder="1" applyAlignment="1">
      <alignment vertical="top"/>
    </xf>
    <xf numFmtId="0" fontId="0" fillId="4" borderId="0" xfId="0" applyFill="1" applyAlignment="1">
      <alignment vertical="top"/>
    </xf>
    <xf numFmtId="0" fontId="7" fillId="4" borderId="1" xfId="0" applyFont="1" applyFill="1" applyBorder="1" applyAlignment="1">
      <alignment horizontal="left"/>
    </xf>
    <xf numFmtId="0" fontId="9" fillId="0" borderId="0" xfId="3"/>
    <xf numFmtId="0" fontId="2" fillId="2" borderId="4" xfId="0" applyFont="1" applyFill="1" applyBorder="1"/>
    <xf numFmtId="0" fontId="2" fillId="0" borderId="0" xfId="0" applyFont="1" applyAlignment="1">
      <alignment vertical="center"/>
    </xf>
    <xf numFmtId="0" fontId="0" fillId="0" borderId="0" xfId="0" applyAlignment="1">
      <alignment vertical="center"/>
    </xf>
    <xf numFmtId="1" fontId="0" fillId="0" borderId="0" xfId="0" applyNumberFormat="1" applyAlignment="1">
      <alignment vertical="center"/>
    </xf>
    <xf numFmtId="0" fontId="2" fillId="0" borderId="5" xfId="0" applyFont="1" applyBorder="1" applyAlignment="1">
      <alignment vertical="center"/>
    </xf>
    <xf numFmtId="0" fontId="0" fillId="0" borderId="6" xfId="0" applyBorder="1" applyAlignment="1">
      <alignment vertical="center"/>
    </xf>
    <xf numFmtId="1" fontId="0" fillId="0" borderId="6" xfId="0" applyNumberFormat="1" applyBorder="1" applyAlignment="1">
      <alignment vertical="center"/>
    </xf>
    <xf numFmtId="0" fontId="2" fillId="0" borderId="8" xfId="0" applyFont="1" applyBorder="1" applyAlignment="1">
      <alignment vertical="center"/>
    </xf>
    <xf numFmtId="0" fontId="0" fillId="0" borderId="8" xfId="0" applyBorder="1" applyAlignment="1">
      <alignment vertical="center"/>
    </xf>
    <xf numFmtId="1" fontId="0" fillId="0" borderId="8" xfId="0" applyNumberFormat="1" applyBorder="1" applyAlignment="1">
      <alignment vertical="center"/>
    </xf>
    <xf numFmtId="0" fontId="2" fillId="0" borderId="9" xfId="0" applyFont="1" applyBorder="1" applyAlignment="1">
      <alignment vertical="center"/>
    </xf>
    <xf numFmtId="0" fontId="0" fillId="0" borderId="9" xfId="0" applyBorder="1" applyAlignment="1">
      <alignment vertical="center"/>
    </xf>
    <xf numFmtId="1" fontId="0" fillId="0" borderId="9" xfId="0" applyNumberFormat="1" applyBorder="1" applyAlignment="1">
      <alignment vertical="center"/>
    </xf>
    <xf numFmtId="0" fontId="10" fillId="2" borderId="0" xfId="0" quotePrefix="1" applyFont="1" applyFill="1" applyAlignment="1">
      <alignment horizontal="left" indent="1"/>
    </xf>
    <xf numFmtId="0" fontId="0" fillId="6" borderId="0" xfId="0" applyFill="1"/>
    <xf numFmtId="0" fontId="2" fillId="6" borderId="4" xfId="0" applyFont="1" applyFill="1" applyBorder="1"/>
    <xf numFmtId="0" fontId="2" fillId="6" borderId="0" xfId="0" applyFont="1" applyFill="1" applyAlignment="1">
      <alignment horizontal="left" vertical="center" indent="1"/>
    </xf>
    <xf numFmtId="0" fontId="0" fillId="2" borderId="4" xfId="0" applyFill="1" applyBorder="1"/>
    <xf numFmtId="0" fontId="0" fillId="6" borderId="4" xfId="0" applyFill="1" applyBorder="1"/>
    <xf numFmtId="0" fontId="0" fillId="7" borderId="0" xfId="0" applyFill="1"/>
    <xf numFmtId="0" fontId="10" fillId="7" borderId="0" xfId="0" quotePrefix="1" applyFont="1" applyFill="1" applyAlignment="1">
      <alignment horizontal="left" indent="1"/>
    </xf>
    <xf numFmtId="0" fontId="2" fillId="7" borderId="4" xfId="0" applyFont="1" applyFill="1" applyBorder="1"/>
    <xf numFmtId="0" fontId="2" fillId="7" borderId="4" xfId="0" applyFont="1" applyFill="1" applyBorder="1" applyAlignment="1">
      <alignment horizontal="right"/>
    </xf>
    <xf numFmtId="0" fontId="8" fillId="0" borderId="0" xfId="0" applyFont="1"/>
    <xf numFmtId="3" fontId="0" fillId="0" borderId="8" xfId="0" applyNumberFormat="1" applyBorder="1" applyAlignment="1">
      <alignment vertical="center"/>
    </xf>
    <xf numFmtId="3" fontId="0" fillId="0" borderId="9" xfId="0" applyNumberFormat="1" applyBorder="1" applyAlignment="1">
      <alignment vertical="center"/>
    </xf>
    <xf numFmtId="3" fontId="0" fillId="0" borderId="6" xfId="0" applyNumberFormat="1" applyBorder="1" applyAlignment="1">
      <alignment vertical="center"/>
    </xf>
    <xf numFmtId="3" fontId="0" fillId="0" borderId="7" xfId="0" applyNumberFormat="1" applyBorder="1" applyAlignment="1">
      <alignment vertical="center"/>
    </xf>
    <xf numFmtId="3" fontId="0" fillId="0" borderId="0" xfId="0" applyNumberFormat="1" applyAlignment="1">
      <alignment vertical="center"/>
    </xf>
    <xf numFmtId="0" fontId="2" fillId="0" borderId="10" xfId="0" applyFont="1" applyBorder="1" applyAlignment="1">
      <alignment vertical="center"/>
    </xf>
    <xf numFmtId="166" fontId="0" fillId="0" borderId="8" xfId="2" applyNumberFormat="1" applyFont="1" applyBorder="1" applyAlignment="1">
      <alignment vertical="center"/>
    </xf>
    <xf numFmtId="166" fontId="0" fillId="0" borderId="9" xfId="2" applyNumberFormat="1" applyFont="1" applyBorder="1" applyAlignment="1">
      <alignment vertical="center"/>
    </xf>
    <xf numFmtId="166" fontId="0" fillId="0" borderId="7" xfId="2" applyNumberFormat="1" applyFont="1" applyBorder="1" applyAlignment="1">
      <alignment vertical="center"/>
    </xf>
    <xf numFmtId="166" fontId="0" fillId="0" borderId="0" xfId="2" applyNumberFormat="1" applyFont="1" applyAlignment="1">
      <alignment vertical="center"/>
    </xf>
    <xf numFmtId="0" fontId="4" fillId="0" borderId="0" xfId="0" applyFont="1"/>
    <xf numFmtId="0" fontId="0" fillId="0" borderId="0" xfId="0" quotePrefix="1"/>
    <xf numFmtId="0" fontId="2" fillId="2" borderId="0" xfId="0" applyFont="1" applyFill="1"/>
    <xf numFmtId="0" fontId="0" fillId="7" borderId="4" xfId="0" applyFill="1" applyBorder="1"/>
    <xf numFmtId="0" fontId="2" fillId="7" borderId="0" xfId="0" applyFont="1" applyFill="1"/>
    <xf numFmtId="0" fontId="4" fillId="4" borderId="0" xfId="0" applyFont="1" applyFill="1"/>
    <xf numFmtId="0" fontId="8" fillId="4" borderId="0" xfId="0" applyFont="1" applyFill="1"/>
    <xf numFmtId="0" fontId="2" fillId="4" borderId="0" xfId="0" applyFont="1" applyFill="1"/>
    <xf numFmtId="166" fontId="0" fillId="4" borderId="0" xfId="0" applyNumberFormat="1" applyFill="1" applyAlignment="1">
      <alignment vertical="center"/>
    </xf>
    <xf numFmtId="0" fontId="10" fillId="4" borderId="0" xfId="0" applyFont="1" applyFill="1" applyAlignment="1">
      <alignment vertical="center"/>
    </xf>
    <xf numFmtId="1" fontId="0" fillId="4" borderId="0" xfId="0" applyNumberFormat="1" applyFill="1" applyAlignment="1">
      <alignment vertical="center"/>
    </xf>
    <xf numFmtId="166" fontId="0" fillId="4" borderId="0" xfId="0" quotePrefix="1" applyNumberFormat="1" applyFill="1" applyAlignment="1">
      <alignment horizontal="right" vertical="center"/>
    </xf>
    <xf numFmtId="1" fontId="0" fillId="4" borderId="0" xfId="0" applyNumberFormat="1" applyFill="1"/>
    <xf numFmtId="166" fontId="0" fillId="4" borderId="0" xfId="0" applyNumberFormat="1" applyFill="1"/>
    <xf numFmtId="0" fontId="0" fillId="5" borderId="0" xfId="0" applyFill="1"/>
    <xf numFmtId="0" fontId="2" fillId="5" borderId="0" xfId="0" applyFont="1" applyFill="1"/>
    <xf numFmtId="0" fontId="0" fillId="5" borderId="4" xfId="0" applyFill="1" applyBorder="1"/>
    <xf numFmtId="0" fontId="0" fillId="5" borderId="4" xfId="0" applyFill="1" applyBorder="1" applyAlignment="1">
      <alignment horizontal="right" wrapText="1"/>
    </xf>
    <xf numFmtId="0" fontId="0" fillId="4" borderId="0" xfId="0" applyFill="1" applyAlignment="1">
      <alignment horizontal="right" wrapText="1"/>
    </xf>
    <xf numFmtId="0" fontId="0" fillId="7" borderId="4" xfId="0" applyFill="1" applyBorder="1" applyAlignment="1">
      <alignment horizontal="right" wrapText="1"/>
    </xf>
    <xf numFmtId="3" fontId="0" fillId="4" borderId="0" xfId="0" applyNumberFormat="1" applyFill="1" applyAlignment="1">
      <alignment vertical="center"/>
    </xf>
    <xf numFmtId="3" fontId="0" fillId="4" borderId="8" xfId="0" applyNumberFormat="1" applyFill="1" applyBorder="1" applyAlignment="1">
      <alignment vertical="center"/>
    </xf>
    <xf numFmtId="166" fontId="0" fillId="4" borderId="8" xfId="0" applyNumberFormat="1" applyFill="1" applyBorder="1" applyAlignment="1">
      <alignment vertical="center"/>
    </xf>
    <xf numFmtId="166" fontId="0" fillId="4" borderId="8" xfId="0" quotePrefix="1" applyNumberFormat="1" applyFill="1" applyBorder="1" applyAlignment="1">
      <alignment horizontal="right" vertical="center"/>
    </xf>
    <xf numFmtId="3" fontId="0" fillId="4" borderId="9" xfId="0" applyNumberFormat="1" applyFill="1" applyBorder="1" applyAlignment="1">
      <alignment vertical="center"/>
    </xf>
    <xf numFmtId="166" fontId="0" fillId="4" borderId="9" xfId="0" applyNumberFormat="1" applyFill="1" applyBorder="1" applyAlignment="1">
      <alignment vertical="center"/>
    </xf>
    <xf numFmtId="166" fontId="0" fillId="4" borderId="9" xfId="0" quotePrefix="1" applyNumberFormat="1" applyFill="1" applyBorder="1" applyAlignment="1">
      <alignment horizontal="right" vertical="center"/>
    </xf>
    <xf numFmtId="3" fontId="0" fillId="4" borderId="10" xfId="0" applyNumberFormat="1" applyFill="1" applyBorder="1" applyAlignment="1">
      <alignment vertical="center"/>
    </xf>
    <xf numFmtId="166" fontId="0" fillId="4" borderId="10" xfId="0" applyNumberFormat="1" applyFill="1" applyBorder="1" applyAlignment="1">
      <alignment vertical="center"/>
    </xf>
    <xf numFmtId="3" fontId="0" fillId="4" borderId="6" xfId="0" applyNumberFormat="1" applyFill="1" applyBorder="1" applyAlignment="1">
      <alignment vertical="center"/>
    </xf>
    <xf numFmtId="167" fontId="0" fillId="4" borderId="6" xfId="0" applyNumberFormat="1" applyFill="1" applyBorder="1" applyAlignment="1">
      <alignment vertical="center"/>
    </xf>
    <xf numFmtId="3" fontId="2" fillId="4" borderId="0" xfId="0" applyNumberFormat="1" applyFont="1" applyFill="1"/>
    <xf numFmtId="3" fontId="0" fillId="4" borderId="0" xfId="0" applyNumberFormat="1" applyFill="1"/>
    <xf numFmtId="3" fontId="2" fillId="5" borderId="0" xfId="0" applyNumberFormat="1" applyFont="1" applyFill="1"/>
    <xf numFmtId="0" fontId="13" fillId="4" borderId="0" xfId="0" applyFont="1" applyFill="1"/>
    <xf numFmtId="49" fontId="13" fillId="4" borderId="0" xfId="0" applyNumberFormat="1" applyFont="1" applyFill="1"/>
    <xf numFmtId="49" fontId="12" fillId="4" borderId="0" xfId="0" quotePrefix="1" applyNumberFormat="1" applyFont="1" applyFill="1"/>
    <xf numFmtId="0" fontId="0" fillId="5" borderId="0" xfId="0" applyFill="1" applyAlignment="1">
      <alignment horizontal="right" wrapText="1"/>
    </xf>
    <xf numFmtId="0" fontId="12" fillId="4" borderId="9" xfId="0" applyFont="1" applyFill="1" applyBorder="1" applyAlignment="1">
      <alignment horizontal="left" wrapText="1"/>
    </xf>
    <xf numFmtId="3" fontId="12" fillId="4" borderId="12" xfId="0" applyNumberFormat="1" applyFont="1" applyFill="1" applyBorder="1" applyAlignment="1">
      <alignment horizontal="right" wrapText="1"/>
    </xf>
    <xf numFmtId="164" fontId="13" fillId="4" borderId="11" xfId="0" applyNumberFormat="1" applyFont="1" applyFill="1" applyBorder="1"/>
    <xf numFmtId="3" fontId="0" fillId="5" borderId="0" xfId="0" applyNumberFormat="1" applyFill="1" applyAlignment="1">
      <alignment horizontal="right" wrapText="1"/>
    </xf>
    <xf numFmtId="0" fontId="2" fillId="4" borderId="13" xfId="0" applyFont="1" applyFill="1" applyBorder="1" applyAlignment="1">
      <alignment horizontal="left"/>
    </xf>
    <xf numFmtId="3" fontId="2" fillId="4" borderId="12" xfId="0" applyNumberFormat="1" applyFont="1" applyFill="1" applyBorder="1"/>
    <xf numFmtId="164" fontId="2" fillId="4" borderId="12" xfId="0" applyNumberFormat="1" applyFont="1" applyFill="1" applyBorder="1"/>
    <xf numFmtId="0" fontId="0" fillId="4" borderId="9" xfId="0" applyFill="1" applyBorder="1" applyAlignment="1">
      <alignment horizontal="left"/>
    </xf>
    <xf numFmtId="3" fontId="0" fillId="4" borderId="12" xfId="0" applyNumberFormat="1" applyFill="1" applyBorder="1"/>
    <xf numFmtId="164" fontId="0" fillId="4" borderId="12" xfId="0" applyNumberFormat="1" applyFill="1" applyBorder="1"/>
    <xf numFmtId="0" fontId="0" fillId="4" borderId="10" xfId="0" applyFill="1" applyBorder="1" applyAlignment="1">
      <alignment horizontal="left"/>
    </xf>
    <xf numFmtId="3" fontId="0" fillId="4" borderId="14" xfId="0" applyNumberFormat="1" applyFill="1" applyBorder="1"/>
    <xf numFmtId="164" fontId="0" fillId="4" borderId="14" xfId="0" applyNumberFormat="1" applyFill="1" applyBorder="1"/>
    <xf numFmtId="3" fontId="14" fillId="4" borderId="16" xfId="0" applyNumberFormat="1" applyFont="1" applyFill="1" applyBorder="1" applyAlignment="1">
      <alignment horizontal="right" wrapText="1"/>
    </xf>
    <xf numFmtId="0" fontId="12" fillId="4" borderId="10" xfId="0" applyFont="1" applyFill="1" applyBorder="1" applyAlignment="1">
      <alignment horizontal="left" wrapText="1"/>
    </xf>
    <xf numFmtId="3" fontId="12" fillId="4" borderId="14" xfId="0" applyNumberFormat="1" applyFont="1" applyFill="1" applyBorder="1" applyAlignment="1">
      <alignment horizontal="right" wrapText="1"/>
    </xf>
    <xf numFmtId="164" fontId="13" fillId="4" borderId="17" xfId="0" applyNumberFormat="1" applyFont="1" applyFill="1" applyBorder="1"/>
    <xf numFmtId="49" fontId="14" fillId="4" borderId="18" xfId="0" applyNumberFormat="1" applyFont="1" applyFill="1" applyBorder="1"/>
    <xf numFmtId="164" fontId="14" fillId="4" borderId="15" xfId="0" applyNumberFormat="1" applyFont="1" applyFill="1" applyBorder="1"/>
    <xf numFmtId="0" fontId="14" fillId="4" borderId="0" xfId="0" applyFont="1" applyFill="1"/>
    <xf numFmtId="3" fontId="14" fillId="4" borderId="0" xfId="0" applyNumberFormat="1" applyFont="1" applyFill="1" applyAlignment="1">
      <alignment horizontal="right"/>
    </xf>
    <xf numFmtId="3" fontId="14" fillId="4" borderId="0" xfId="0" applyNumberFormat="1" applyFont="1" applyFill="1" applyAlignment="1">
      <alignment horizontal="right" wrapText="1"/>
    </xf>
    <xf numFmtId="164" fontId="14" fillId="4" borderId="0" xfId="0" applyNumberFormat="1" applyFont="1" applyFill="1" applyAlignment="1">
      <alignment horizontal="right"/>
    </xf>
    <xf numFmtId="167" fontId="0" fillId="4" borderId="7" xfId="0" applyNumberFormat="1" applyFill="1" applyBorder="1" applyAlignment="1">
      <alignment vertical="center"/>
    </xf>
    <xf numFmtId="3" fontId="0" fillId="0" borderId="8" xfId="0" applyNumberFormat="1" applyBorder="1" applyAlignment="1">
      <alignment horizontal="right" vertical="center"/>
    </xf>
    <xf numFmtId="3" fontId="0" fillId="0" borderId="9" xfId="0" applyNumberFormat="1" applyBorder="1" applyAlignment="1">
      <alignment horizontal="right" vertical="center"/>
    </xf>
    <xf numFmtId="3" fontId="0" fillId="0" borderId="6" xfId="0" applyNumberFormat="1" applyBorder="1" applyAlignment="1">
      <alignment horizontal="right" vertical="center"/>
    </xf>
    <xf numFmtId="3" fontId="0" fillId="0" borderId="0" xfId="0" applyNumberFormat="1" applyAlignment="1">
      <alignment horizontal="right" vertical="center"/>
    </xf>
    <xf numFmtId="166" fontId="0" fillId="0" borderId="8" xfId="2" applyNumberFormat="1" applyFont="1" applyBorder="1" applyAlignment="1">
      <alignment horizontal="right" vertical="center"/>
    </xf>
    <xf numFmtId="166" fontId="0" fillId="0" borderId="0" xfId="0" applyNumberFormat="1" applyAlignment="1">
      <alignment horizontal="right"/>
    </xf>
    <xf numFmtId="166" fontId="0" fillId="0" borderId="9" xfId="2" applyNumberFormat="1" applyFont="1" applyBorder="1" applyAlignment="1">
      <alignment horizontal="right" vertical="center"/>
    </xf>
    <xf numFmtId="166" fontId="0" fillId="0" borderId="9" xfId="0" applyNumberFormat="1" applyBorder="1" applyAlignment="1">
      <alignment horizontal="right" vertical="center"/>
    </xf>
    <xf numFmtId="166" fontId="0" fillId="0" borderId="10" xfId="0" applyNumberFormat="1" applyBorder="1" applyAlignment="1">
      <alignment horizontal="right" vertical="center"/>
    </xf>
    <xf numFmtId="166" fontId="0" fillId="0" borderId="10" xfId="2" applyNumberFormat="1" applyFont="1" applyBorder="1" applyAlignment="1">
      <alignment horizontal="right" vertical="center"/>
    </xf>
    <xf numFmtId="166" fontId="0" fillId="0" borderId="6" xfId="0" applyNumberFormat="1" applyBorder="1" applyAlignment="1">
      <alignment horizontal="right"/>
    </xf>
    <xf numFmtId="166" fontId="0" fillId="0" borderId="7" xfId="2" applyNumberFormat="1" applyFont="1" applyBorder="1" applyAlignment="1">
      <alignment horizontal="right" vertical="center"/>
    </xf>
    <xf numFmtId="166" fontId="0" fillId="0" borderId="0" xfId="2" applyNumberFormat="1" applyFont="1" applyAlignment="1">
      <alignment horizontal="right" vertical="center"/>
    </xf>
    <xf numFmtId="166" fontId="0" fillId="0" borderId="8" xfId="0" applyNumberFormat="1" applyBorder="1" applyAlignment="1">
      <alignment horizontal="right" vertical="center"/>
    </xf>
    <xf numFmtId="166" fontId="0" fillId="0" borderId="6" xfId="0" applyNumberFormat="1" applyBorder="1" applyAlignment="1">
      <alignment horizontal="right" vertical="center"/>
    </xf>
    <xf numFmtId="166" fontId="0" fillId="0" borderId="0" xfId="0" applyNumberFormat="1" applyAlignment="1">
      <alignment horizontal="right" vertical="center"/>
    </xf>
    <xf numFmtId="1" fontId="0" fillId="0" borderId="6" xfId="0" applyNumberFormat="1" applyBorder="1" applyAlignment="1">
      <alignment horizontal="right"/>
    </xf>
    <xf numFmtId="166" fontId="0" fillId="4" borderId="9" xfId="2" applyNumberFormat="1" applyFont="1" applyFill="1" applyBorder="1" applyAlignment="1">
      <alignment horizontal="right" vertical="center"/>
    </xf>
    <xf numFmtId="166" fontId="0" fillId="4" borderId="0" xfId="0" applyNumberFormat="1" applyFill="1" applyAlignment="1">
      <alignment horizontal="right"/>
    </xf>
    <xf numFmtId="166" fontId="0" fillId="4" borderId="9" xfId="0" applyNumberFormat="1" applyFill="1" applyBorder="1" applyAlignment="1">
      <alignment horizontal="right" vertical="center"/>
    </xf>
    <xf numFmtId="166" fontId="0" fillId="4" borderId="10" xfId="0" applyNumberFormat="1" applyFill="1" applyBorder="1" applyAlignment="1">
      <alignment horizontal="right" vertical="center"/>
    </xf>
    <xf numFmtId="166" fontId="0" fillId="4" borderId="6" xfId="0" applyNumberFormat="1" applyFill="1" applyBorder="1" applyAlignment="1">
      <alignment horizontal="right"/>
    </xf>
    <xf numFmtId="166" fontId="0" fillId="4" borderId="8" xfId="0" applyNumberFormat="1" applyFill="1" applyBorder="1" applyAlignment="1">
      <alignment horizontal="right" vertical="center"/>
    </xf>
    <xf numFmtId="1" fontId="0" fillId="0" borderId="7" xfId="0" applyNumberFormat="1" applyBorder="1" applyAlignment="1">
      <alignment horizontal="right"/>
    </xf>
    <xf numFmtId="0" fontId="0" fillId="4" borderId="0" xfId="0" applyFill="1" applyAlignment="1">
      <alignment horizontal="right"/>
    </xf>
    <xf numFmtId="167" fontId="0" fillId="4" borderId="0" xfId="0" applyNumberFormat="1" applyFill="1"/>
    <xf numFmtId="167" fontId="0" fillId="4" borderId="9" xfId="0" applyNumberFormat="1" applyFill="1" applyBorder="1" applyAlignment="1">
      <alignment horizontal="right" vertical="center"/>
    </xf>
    <xf numFmtId="0" fontId="0" fillId="4" borderId="0" xfId="0" applyFill="1" applyAlignment="1">
      <alignment horizontal="left" vertical="center" wrapText="1"/>
    </xf>
    <xf numFmtId="167" fontId="0" fillId="4" borderId="9" xfId="0" quotePrefix="1" applyNumberFormat="1" applyFill="1" applyBorder="1" applyAlignment="1">
      <alignment horizontal="right" vertical="center"/>
    </xf>
    <xf numFmtId="0" fontId="0" fillId="4" borderId="4" xfId="0" applyFill="1" applyBorder="1" applyAlignment="1">
      <alignment vertical="center"/>
    </xf>
    <xf numFmtId="0" fontId="2" fillId="2" borderId="4" xfId="0" applyFont="1" applyFill="1" applyBorder="1" applyAlignment="1">
      <alignment vertical="center"/>
    </xf>
    <xf numFmtId="0" fontId="2" fillId="6" borderId="4" xfId="0" applyFont="1" applyFill="1" applyBorder="1" applyAlignment="1">
      <alignment vertical="center"/>
    </xf>
    <xf numFmtId="167" fontId="0" fillId="4" borderId="8" xfId="0" applyNumberFormat="1" applyFill="1" applyBorder="1" applyAlignment="1">
      <alignment horizontal="right" vertical="center"/>
    </xf>
    <xf numFmtId="167" fontId="0" fillId="4" borderId="20" xfId="0" applyNumberFormat="1" applyFill="1" applyBorder="1" applyAlignment="1">
      <alignment horizontal="right" vertical="center"/>
    </xf>
    <xf numFmtId="0" fontId="0" fillId="0" borderId="20" xfId="0" applyBorder="1" applyAlignment="1">
      <alignment vertical="center"/>
    </xf>
    <xf numFmtId="167" fontId="0" fillId="4" borderId="8" xfId="0" quotePrefix="1" applyNumberFormat="1" applyFill="1" applyBorder="1" applyAlignment="1">
      <alignment horizontal="right" vertical="center"/>
    </xf>
    <xf numFmtId="167" fontId="0" fillId="4" borderId="3" xfId="0" applyNumberFormat="1" applyFill="1" applyBorder="1" applyAlignment="1">
      <alignment horizontal="right" vertical="center"/>
    </xf>
    <xf numFmtId="0" fontId="0" fillId="0" borderId="3" xfId="0" applyBorder="1" applyAlignment="1">
      <alignment vertical="center"/>
    </xf>
    <xf numFmtId="0" fontId="0" fillId="0" borderId="9" xfId="0" applyBorder="1" applyAlignment="1">
      <alignment horizontal="left" vertical="center" indent="1"/>
    </xf>
    <xf numFmtId="0" fontId="2" fillId="8" borderId="19" xfId="0" applyFont="1" applyFill="1" applyBorder="1" applyAlignment="1">
      <alignment vertical="center"/>
    </xf>
    <xf numFmtId="167" fontId="2" fillId="8" borderId="20" xfId="0" applyNumberFormat="1" applyFont="1" applyFill="1" applyBorder="1" applyAlignment="1">
      <alignment horizontal="right" vertical="center"/>
    </xf>
    <xf numFmtId="167" fontId="2" fillId="8" borderId="19" xfId="0" applyNumberFormat="1" applyFont="1" applyFill="1" applyBorder="1" applyAlignment="1">
      <alignment horizontal="right" vertical="center"/>
    </xf>
    <xf numFmtId="167" fontId="2" fillId="8" borderId="3" xfId="0" applyNumberFormat="1" applyFont="1" applyFill="1" applyBorder="1" applyAlignment="1">
      <alignment horizontal="right" vertical="center"/>
    </xf>
    <xf numFmtId="0" fontId="2" fillId="8" borderId="3" xfId="0" applyFont="1" applyFill="1" applyBorder="1" applyAlignment="1">
      <alignment vertical="center"/>
    </xf>
    <xf numFmtId="0" fontId="2" fillId="7" borderId="4" xfId="0" applyFont="1" applyFill="1" applyBorder="1" applyAlignment="1">
      <alignment vertical="center"/>
    </xf>
    <xf numFmtId="49" fontId="16" fillId="4" borderId="0" xfId="0" quotePrefix="1" applyNumberFormat="1" applyFont="1" applyFill="1" applyAlignment="1">
      <alignment wrapText="1"/>
    </xf>
    <xf numFmtId="0" fontId="17" fillId="0" borderId="8" xfId="0" applyFont="1" applyBorder="1" applyAlignment="1">
      <alignment horizontal="left" vertical="center" wrapText="1" indent="1"/>
    </xf>
    <xf numFmtId="0" fontId="17" fillId="0" borderId="9" xfId="0" applyFont="1" applyBorder="1" applyAlignment="1">
      <alignment horizontal="left" vertical="center" wrapText="1" indent="1"/>
    </xf>
    <xf numFmtId="0" fontId="17" fillId="0" borderId="9" xfId="0" quotePrefix="1" applyFont="1" applyBorder="1" applyAlignment="1">
      <alignment horizontal="left" vertical="center" wrapText="1" indent="1"/>
    </xf>
    <xf numFmtId="0" fontId="9" fillId="4" borderId="0" xfId="3" applyFill="1"/>
    <xf numFmtId="0" fontId="0" fillId="0" borderId="19" xfId="0" applyBorder="1"/>
    <xf numFmtId="3" fontId="2" fillId="8" borderId="20" xfId="0" applyNumberFormat="1" applyFont="1" applyFill="1" applyBorder="1" applyAlignment="1">
      <alignment horizontal="right" vertical="center"/>
    </xf>
    <xf numFmtId="3" fontId="0" fillId="0" borderId="0" xfId="0" applyNumberFormat="1"/>
    <xf numFmtId="3" fontId="0" fillId="0" borderId="19" xfId="0" applyNumberFormat="1" applyBorder="1"/>
    <xf numFmtId="3" fontId="2" fillId="8" borderId="19" xfId="0" applyNumberFormat="1" applyFont="1" applyFill="1" applyBorder="1" applyAlignment="1">
      <alignment horizontal="right" vertical="center"/>
    </xf>
    <xf numFmtId="0" fontId="2" fillId="8" borderId="5" xfId="0" applyFont="1" applyFill="1" applyBorder="1" applyAlignment="1">
      <alignment vertical="center"/>
    </xf>
    <xf numFmtId="3" fontId="2" fillId="8" borderId="6" xfId="0" applyNumberFormat="1" applyFont="1" applyFill="1" applyBorder="1" applyAlignment="1">
      <alignment horizontal="right" vertical="center"/>
    </xf>
    <xf numFmtId="167" fontId="2" fillId="8" borderId="6" xfId="0" applyNumberFormat="1" applyFont="1" applyFill="1" applyBorder="1" applyAlignment="1">
      <alignment horizontal="right" vertical="center"/>
    </xf>
    <xf numFmtId="0" fontId="0" fillId="0" borderId="8" xfId="0" quotePrefix="1" applyBorder="1" applyAlignment="1">
      <alignment horizontal="left" vertical="center" indent="1"/>
    </xf>
    <xf numFmtId="0" fontId="2" fillId="4" borderId="0" xfId="0" applyFont="1" applyFill="1" applyAlignment="1">
      <alignment horizontal="right" vertical="center"/>
    </xf>
    <xf numFmtId="167" fontId="2" fillId="8" borderId="6" xfId="0" quotePrefix="1" applyNumberFormat="1" applyFont="1" applyFill="1" applyBorder="1" applyAlignment="1">
      <alignment horizontal="right" vertical="center"/>
    </xf>
    <xf numFmtId="0" fontId="0" fillId="4" borderId="0" xfId="0" applyFill="1" applyAlignment="1">
      <alignment horizontal="right" vertical="center"/>
    </xf>
    <xf numFmtId="0" fontId="2" fillId="4" borderId="0" xfId="0" applyFont="1" applyFill="1" applyAlignment="1">
      <alignment vertical="center"/>
    </xf>
    <xf numFmtId="167" fontId="0" fillId="4" borderId="0" xfId="0" applyNumberFormat="1" applyFill="1" applyAlignment="1">
      <alignment horizontal="right" vertical="center"/>
    </xf>
    <xf numFmtId="167" fontId="2" fillId="4" borderId="0" xfId="0" applyNumberFormat="1" applyFont="1" applyFill="1" applyAlignment="1">
      <alignment horizontal="right" vertical="center"/>
    </xf>
    <xf numFmtId="166" fontId="0" fillId="0" borderId="0" xfId="2" applyNumberFormat="1" applyFont="1" applyBorder="1" applyAlignment="1">
      <alignment horizontal="right" vertical="center"/>
    </xf>
    <xf numFmtId="166" fontId="0" fillId="0" borderId="0" xfId="2" applyNumberFormat="1" applyFont="1" applyBorder="1" applyAlignment="1">
      <alignment vertical="center"/>
    </xf>
    <xf numFmtId="0" fontId="0" fillId="0" borderId="0" xfId="0" quotePrefix="1" applyAlignment="1">
      <alignment vertical="center"/>
    </xf>
    <xf numFmtId="0" fontId="0" fillId="0" borderId="0" xfId="0" applyAlignment="1">
      <alignment horizontal="center"/>
    </xf>
    <xf numFmtId="49" fontId="12" fillId="4" borderId="0" xfId="0" quotePrefix="1" applyNumberFormat="1" applyFont="1" applyFill="1" applyAlignment="1">
      <alignment horizontal="left" wrapText="1"/>
    </xf>
    <xf numFmtId="0" fontId="0" fillId="6" borderId="0" xfId="0" applyFill="1" applyAlignment="1">
      <alignment horizontal="left" vertical="center" wrapText="1"/>
    </xf>
    <xf numFmtId="0" fontId="20" fillId="0" borderId="0" xfId="0" applyFont="1" applyAlignment="1">
      <alignment horizontal="left" vertical="top" wrapText="1"/>
    </xf>
    <xf numFmtId="0" fontId="0" fillId="7" borderId="0" xfId="0" applyFill="1" applyAlignment="1">
      <alignment horizontal="left" vertical="center" wrapText="1"/>
    </xf>
    <xf numFmtId="0" fontId="0" fillId="2" borderId="0" xfId="0" applyFill="1" applyAlignment="1">
      <alignment horizontal="left" vertical="center" wrapText="1"/>
    </xf>
    <xf numFmtId="49" fontId="19" fillId="4" borderId="0" xfId="0" quotePrefix="1" applyNumberFormat="1" applyFont="1" applyFill="1" applyAlignment="1">
      <alignment horizontal="left" vertical="center" wrapText="1"/>
    </xf>
  </cellXfs>
  <cellStyles count="6">
    <cellStyle name="Hipervínculo" xfId="3" builtinId="8"/>
    <cellStyle name="Millares" xfId="1" builtinId="3"/>
    <cellStyle name="Millares 2" xfId="5" xr:uid="{36F4279F-7BD1-4428-BF5D-7CDBB7656333}"/>
    <cellStyle name="Normal" xfId="0" builtinId="0"/>
    <cellStyle name="Normal 2" xfId="4" xr:uid="{983E31A1-AC6A-4880-B70F-8D325AB8F793}"/>
    <cellStyle name="Porcentaje" xfId="2" builtinId="5"/>
  </cellStyles>
  <dxfs count="0"/>
  <tableStyles count="0" defaultTableStyle="TableStyleMedium2" defaultPivotStyle="PivotStyleMedium9"/>
  <colors>
    <mruColors>
      <color rgb="FFFFC9C9"/>
      <color rgb="FFFFB7B7"/>
      <color rgb="FFFF8989"/>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 execució TOTAL (old)'!$B$15</c:f>
              <c:strCache>
                <c:ptCount val="1"/>
                <c:pt idx="0">
                  <c:v>Catalunya</c:v>
                </c:pt>
              </c:strCache>
            </c:strRef>
          </c:tx>
          <c:spPr>
            <a:solidFill>
              <a:srgbClr val="C00000"/>
            </a:solidFill>
            <a:ln>
              <a:noFill/>
            </a:ln>
            <a:effectLst/>
          </c:spPr>
          <c:invertIfNegative val="0"/>
          <c:dLbls>
            <c:dLbl>
              <c:idx val="0"/>
              <c:layout>
                <c:manualLayout>
                  <c:x val="-9.029345372460509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F1-454B-B02D-2C43B0E48A00}"/>
                </c:ext>
              </c:extLst>
            </c:dLbl>
            <c:dLbl>
              <c:idx val="1"/>
              <c:layout>
                <c:manualLayout>
                  <c:x val="-1.203912716328068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F1-454B-B02D-2C43B0E48A00}"/>
                </c:ext>
              </c:extLst>
            </c:dLbl>
            <c:dLbl>
              <c:idx val="2"/>
              <c:layout>
                <c:manualLayout>
                  <c:x val="-1.5048908954100828E-2"/>
                  <c:y val="1.08262103404800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F1-454B-B02D-2C43B0E48A00}"/>
                </c:ext>
              </c:extLst>
            </c:dLbl>
            <c:dLbl>
              <c:idx val="3"/>
              <c:layout>
                <c:manualLayout>
                  <c:x val="-1.2039127163280717E-2"/>
                  <c:y val="5.413105170239977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F1-454B-B02D-2C43B0E48A00}"/>
                </c:ext>
              </c:extLst>
            </c:dLbl>
            <c:dLbl>
              <c:idx val="4"/>
              <c:layout>
                <c:manualLayout>
                  <c:x val="-1.5048908954100828E-2"/>
                  <c:y val="5.413105170239977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F1-454B-B02D-2C43B0E48A00}"/>
                </c:ext>
              </c:extLst>
            </c:dLbl>
            <c:dLbl>
              <c:idx val="5"/>
              <c:layout>
                <c:manualLayout>
                  <c:x val="-1.2039127163280662E-2"/>
                  <c:y val="5.413105170240026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F1-454B-B02D-2C43B0E48A00}"/>
                </c:ext>
              </c:extLst>
            </c:dLbl>
            <c:dLbl>
              <c:idx val="6"/>
              <c:layout>
                <c:manualLayout>
                  <c:x val="-1.8058690744920992E-2"/>
                  <c:y val="-4.961955751783759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F1-454B-B02D-2C43B0E48A0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00000"/>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 execució TOTAL (old)'!$C$14:$K$14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 execució TOTAL (old)'!$C$15:$K$15</c:f>
              <c:numCache>
                <c:formatCode>0.0%</c:formatCode>
                <c:ptCount val="9"/>
                <c:pt idx="0">
                  <c:v>0.70499999999999996</c:v>
                </c:pt>
                <c:pt idx="1">
                  <c:v>0.67800000000000005</c:v>
                </c:pt>
                <c:pt idx="2">
                  <c:v>0.70637576107423239</c:v>
                </c:pt>
                <c:pt idx="3">
                  <c:v>0.56387986613001639</c:v>
                </c:pt>
                <c:pt idx="4">
                  <c:v>0.80972763329844921</c:v>
                </c:pt>
                <c:pt idx="5">
                  <c:v>0.57692478876169417</c:v>
                </c:pt>
                <c:pt idx="8">
                  <c:v>0.35773226964527333</c:v>
                </c:pt>
              </c:numCache>
            </c:numRef>
          </c:val>
          <c:extLst>
            <c:ext xmlns:c16="http://schemas.microsoft.com/office/drawing/2014/chart" uri="{C3380CC4-5D6E-409C-BE32-E72D297353CC}">
              <c16:uniqueId val="{00000007-79F1-454B-B02D-2C43B0E48A00}"/>
            </c:ext>
          </c:extLst>
        </c:ser>
        <c:ser>
          <c:idx val="1"/>
          <c:order val="1"/>
          <c:tx>
            <c:strRef>
              <c:f>'% execució TOTAL (old)'!$B$16</c:f>
              <c:strCache>
                <c:ptCount val="1"/>
                <c:pt idx="0">
                  <c:v>Madrid</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 execució TOTAL (old)'!$C$14:$K$14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 execució TOTAL (old)'!$C$16:$K$16</c:f>
              <c:numCache>
                <c:formatCode>General</c:formatCode>
                <c:ptCount val="9"/>
                <c:pt idx="2" formatCode="0.0%">
                  <c:v>1.277288858688415</c:v>
                </c:pt>
                <c:pt idx="3" formatCode="0.0%">
                  <c:v>1.1334220468466496</c:v>
                </c:pt>
                <c:pt idx="4" formatCode="0.0%">
                  <c:v>1.1786889340194262</c:v>
                </c:pt>
                <c:pt idx="5" formatCode="0.0%">
                  <c:v>1.0079133009806889</c:v>
                </c:pt>
                <c:pt idx="8" formatCode="0.0%">
                  <c:v>1.8397483069708365</c:v>
                </c:pt>
              </c:numCache>
            </c:numRef>
          </c:val>
          <c:extLst>
            <c:ext xmlns:c16="http://schemas.microsoft.com/office/drawing/2014/chart" uri="{C3380CC4-5D6E-409C-BE32-E72D297353CC}">
              <c16:uniqueId val="{00000008-79F1-454B-B02D-2C43B0E48A00}"/>
            </c:ext>
          </c:extLst>
        </c:ser>
        <c:dLbls>
          <c:showLegendKey val="0"/>
          <c:showVal val="0"/>
          <c:showCatName val="0"/>
          <c:showSerName val="0"/>
          <c:showPercent val="0"/>
          <c:showBubbleSize val="0"/>
        </c:dLbls>
        <c:gapWidth val="182"/>
        <c:axId val="491012200"/>
        <c:axId val="491008920"/>
      </c:barChart>
      <c:catAx>
        <c:axId val="4910122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ca-ES"/>
          </a:p>
        </c:txPr>
        <c:crossAx val="491008920"/>
        <c:crosses val="autoZero"/>
        <c:auto val="1"/>
        <c:lblAlgn val="ctr"/>
        <c:lblOffset val="100"/>
        <c:noMultiLvlLbl val="0"/>
      </c:catAx>
      <c:valAx>
        <c:axId val="491008920"/>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crossAx val="491012200"/>
        <c:crosses val="autoZero"/>
        <c:crossBetween val="between"/>
        <c:majorUnit val="0.5"/>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noFill/>
      <a:round/>
    </a:ln>
    <a:effectLst/>
  </c:spPr>
  <c:txPr>
    <a:bodyPr/>
    <a:lstStyle/>
    <a:p>
      <a:pPr>
        <a:defRPr/>
      </a:pPr>
      <a:endParaRPr lang="ca-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 execució TOTAL (old)'!$B$15</c:f>
              <c:strCache>
                <c:ptCount val="1"/>
                <c:pt idx="0">
                  <c:v>Catalunya</c:v>
                </c:pt>
              </c:strCache>
            </c:strRef>
          </c:tx>
          <c:spPr>
            <a:solidFill>
              <a:srgbClr val="C00000"/>
            </a:solidFill>
            <a:ln>
              <a:noFill/>
            </a:ln>
            <a:effectLst/>
          </c:spPr>
          <c:invertIfNegative val="0"/>
          <c:dLbls>
            <c:dLbl>
              <c:idx val="0"/>
              <c:layout>
                <c:manualLayout>
                  <c:x val="-9.029345372460509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34-4560-8CD3-2C670BCC7E3C}"/>
                </c:ext>
              </c:extLst>
            </c:dLbl>
            <c:dLbl>
              <c:idx val="1"/>
              <c:layout>
                <c:manualLayout>
                  <c:x val="-1.203912716328068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34-4560-8CD3-2C670BCC7E3C}"/>
                </c:ext>
              </c:extLst>
            </c:dLbl>
            <c:dLbl>
              <c:idx val="2"/>
              <c:layout>
                <c:manualLayout>
                  <c:x val="-1.5048908954100828E-2"/>
                  <c:y val="1.08262103404800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34-4560-8CD3-2C670BCC7E3C}"/>
                </c:ext>
              </c:extLst>
            </c:dLbl>
            <c:dLbl>
              <c:idx val="3"/>
              <c:layout>
                <c:manualLayout>
                  <c:x val="-1.2039127163280717E-2"/>
                  <c:y val="5.413105170239977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34-4560-8CD3-2C670BCC7E3C}"/>
                </c:ext>
              </c:extLst>
            </c:dLbl>
            <c:dLbl>
              <c:idx val="4"/>
              <c:layout>
                <c:manualLayout>
                  <c:x val="-1.5048908954100828E-2"/>
                  <c:y val="5.413105170239977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34-4560-8CD3-2C670BCC7E3C}"/>
                </c:ext>
              </c:extLst>
            </c:dLbl>
            <c:dLbl>
              <c:idx val="5"/>
              <c:layout>
                <c:manualLayout>
                  <c:x val="-1.2039127163280662E-2"/>
                  <c:y val="5.413105170240026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34-4560-8CD3-2C670BCC7E3C}"/>
                </c:ext>
              </c:extLst>
            </c:dLbl>
            <c:dLbl>
              <c:idx val="6"/>
              <c:layout>
                <c:manualLayout>
                  <c:x val="-1.8058690744920992E-2"/>
                  <c:y val="-4.961955751783759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34-4560-8CD3-2C670BCC7E3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00000"/>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 execució TOTAL (old)'!$C$14:$K$14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 execució TOTAL (old)'!$C$15:$K$15</c:f>
              <c:numCache>
                <c:formatCode>0.0%</c:formatCode>
                <c:ptCount val="9"/>
                <c:pt idx="0">
                  <c:v>0.70499999999999996</c:v>
                </c:pt>
                <c:pt idx="1">
                  <c:v>0.67800000000000005</c:v>
                </c:pt>
                <c:pt idx="2">
                  <c:v>0.70637576107423239</c:v>
                </c:pt>
                <c:pt idx="3">
                  <c:v>0.56387986613001639</c:v>
                </c:pt>
                <c:pt idx="4">
                  <c:v>0.80972763329844921</c:v>
                </c:pt>
                <c:pt idx="5">
                  <c:v>0.57692478876169417</c:v>
                </c:pt>
                <c:pt idx="8">
                  <c:v>0.35773226964527333</c:v>
                </c:pt>
              </c:numCache>
            </c:numRef>
          </c:val>
          <c:extLst>
            <c:ext xmlns:c16="http://schemas.microsoft.com/office/drawing/2014/chart" uri="{C3380CC4-5D6E-409C-BE32-E72D297353CC}">
              <c16:uniqueId val="{00000007-FF34-4560-8CD3-2C670BCC7E3C}"/>
            </c:ext>
          </c:extLst>
        </c:ser>
        <c:ser>
          <c:idx val="1"/>
          <c:order val="1"/>
          <c:tx>
            <c:strRef>
              <c:f>'% execució TOTAL (old)'!$B$16</c:f>
              <c:strCache>
                <c:ptCount val="1"/>
                <c:pt idx="0">
                  <c:v>Madrid</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 execució TOTAL (old)'!$C$14:$K$14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 execució TOTAL (old)'!$C$16:$K$16</c:f>
              <c:numCache>
                <c:formatCode>General</c:formatCode>
                <c:ptCount val="9"/>
                <c:pt idx="2" formatCode="0.0%">
                  <c:v>1.277288858688415</c:v>
                </c:pt>
                <c:pt idx="3" formatCode="0.0%">
                  <c:v>1.1334220468466496</c:v>
                </c:pt>
                <c:pt idx="4" formatCode="0.0%">
                  <c:v>1.1786889340194262</c:v>
                </c:pt>
                <c:pt idx="5" formatCode="0.0%">
                  <c:v>1.0079133009806889</c:v>
                </c:pt>
                <c:pt idx="8" formatCode="0.0%">
                  <c:v>1.8397483069708365</c:v>
                </c:pt>
              </c:numCache>
            </c:numRef>
          </c:val>
          <c:extLst>
            <c:ext xmlns:c16="http://schemas.microsoft.com/office/drawing/2014/chart" uri="{C3380CC4-5D6E-409C-BE32-E72D297353CC}">
              <c16:uniqueId val="{00000008-FF34-4560-8CD3-2C670BCC7E3C}"/>
            </c:ext>
          </c:extLst>
        </c:ser>
        <c:dLbls>
          <c:showLegendKey val="0"/>
          <c:showVal val="0"/>
          <c:showCatName val="0"/>
          <c:showSerName val="0"/>
          <c:showPercent val="0"/>
          <c:showBubbleSize val="0"/>
        </c:dLbls>
        <c:gapWidth val="182"/>
        <c:axId val="491012200"/>
        <c:axId val="491008920"/>
      </c:barChart>
      <c:catAx>
        <c:axId val="4910122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ca-ES"/>
          </a:p>
        </c:txPr>
        <c:crossAx val="491008920"/>
        <c:crosses val="autoZero"/>
        <c:auto val="1"/>
        <c:lblAlgn val="ctr"/>
        <c:lblOffset val="100"/>
        <c:noMultiLvlLbl val="0"/>
      </c:catAx>
      <c:valAx>
        <c:axId val="491008920"/>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crossAx val="491012200"/>
        <c:crosses val="autoZero"/>
        <c:crossBetween val="between"/>
        <c:majorUnit val="0.5"/>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chart>
  <c:spPr>
    <a:solidFill>
      <a:schemeClr val="bg1"/>
    </a:solidFill>
    <a:ln w="9525" cap="flat" cmpd="sng" algn="ctr">
      <a:noFill/>
      <a:round/>
    </a:ln>
    <a:effectLst/>
  </c:spPr>
  <c:txPr>
    <a:bodyPr/>
    <a:lstStyle/>
    <a:p>
      <a:pPr>
        <a:defRPr/>
      </a:pPr>
      <a:endParaRPr lang="ca-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120650</xdr:colOff>
      <xdr:row>20</xdr:row>
      <xdr:rowOff>180974</xdr:rowOff>
    </xdr:from>
    <xdr:to>
      <xdr:col>10</xdr:col>
      <xdr:colOff>533400</xdr:colOff>
      <xdr:row>33</xdr:row>
      <xdr:rowOff>180974</xdr:rowOff>
    </xdr:to>
    <xdr:graphicFrame macro="">
      <xdr:nvGraphicFramePr>
        <xdr:cNvPr id="7" name="Gráfico 6">
          <a:extLst>
            <a:ext uri="{FF2B5EF4-FFF2-40B4-BE49-F238E27FC236}">
              <a16:creationId xmlns:a16="http://schemas.microsoft.com/office/drawing/2014/main" id="{9CD0B092-1A35-4F2F-96BA-C65CF888C7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120650</xdr:colOff>
      <xdr:row>37</xdr:row>
      <xdr:rowOff>180974</xdr:rowOff>
    </xdr:from>
    <xdr:to>
      <xdr:col>10</xdr:col>
      <xdr:colOff>533400</xdr:colOff>
      <xdr:row>50</xdr:row>
      <xdr:rowOff>180974</xdr:rowOff>
    </xdr:to>
    <xdr:graphicFrame macro="">
      <xdr:nvGraphicFramePr>
        <xdr:cNvPr id="3" name="Gráfico 2">
          <a:extLst>
            <a:ext uri="{FF2B5EF4-FFF2-40B4-BE49-F238E27FC236}">
              <a16:creationId xmlns:a16="http://schemas.microsoft.com/office/drawing/2014/main" id="{37E1497C-D065-4F1E-B222-FEF5A8A5A2D9}"/>
            </a:ext>
            <a:ext uri="{147F2762-F138-4A5C-976F-8EAC2B608ADB}">
              <a16:predDERef xmlns:a16="http://schemas.microsoft.com/office/drawing/2014/main" pred="{9CD0B092-1A35-4F2F-96BA-C65CF888C7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gae.pap.hacienda.gob.es/sitios/igae/es-ES/Contabilidad/ContabilidadPublica/CPE/EjecucionPresupuestaria/Paginas/isdistribucioninversion.asp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hyperlink" Target="https://www.mitma.gob.es/informacion-para-el-ciudadano/informacion-estadistica/anuario-estadisticas-de-sintesis-y-boletin/anuario-estadistico" TargetMode="External"/><Relationship Id="rId1" Type="http://schemas.openxmlformats.org/officeDocument/2006/relationships/hyperlink" Target="https://economia.gencat.cat/ca/ambits-actuacio/analisi-finances-publiques/inversio-publica-catalunya/index.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gae.pap.hacienda.gob.es/sitios/igae/es-ES/Contabilidad/ContabilidadPublica/CPE/EjecucionPresupuestaria/Paginas/isdistribucioninversio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80C21-22BF-4A47-8106-D48A72A5C320}">
  <sheetPr>
    <tabColor rgb="FFFFC000"/>
  </sheetPr>
  <dimension ref="A1"/>
  <sheetViews>
    <sheetView tabSelected="1" workbookViewId="0"/>
  </sheetViews>
  <sheetFormatPr baseColWidth="10" defaultColWidth="8.71093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D7BB1-FF18-4611-BB14-E6A26C75DD8B}">
  <sheetPr>
    <tabColor theme="7" tint="0.79998168889431442"/>
  </sheetPr>
  <dimension ref="A1:AI249"/>
  <sheetViews>
    <sheetView showGridLines="0" zoomScale="85" zoomScaleNormal="85" workbookViewId="0"/>
  </sheetViews>
  <sheetFormatPr baseColWidth="10" defaultColWidth="11.42578125" defaultRowHeight="15" x14ac:dyDescent="0.25"/>
  <cols>
    <col min="1" max="1" width="23.140625" customWidth="1"/>
    <col min="2" max="5" width="9.42578125" customWidth="1"/>
    <col min="6" max="6" width="10.140625" customWidth="1"/>
    <col min="7" max="8" width="9.42578125" customWidth="1"/>
    <col min="9" max="9" width="3" customWidth="1"/>
    <col min="10" max="10" width="17.42578125" bestFit="1" customWidth="1"/>
    <col min="11" max="11" width="15.140625" customWidth="1"/>
    <col min="12" max="17" width="8.5703125" customWidth="1"/>
    <col min="18" max="18" width="2.42578125" customWidth="1"/>
    <col min="19" max="19" width="17.42578125" bestFit="1" customWidth="1"/>
    <col min="20" max="26" width="8.5703125" customWidth="1"/>
    <col min="27" max="27" width="2.85546875" customWidth="1"/>
    <col min="28" max="28" width="17.85546875" customWidth="1"/>
    <col min="29" max="35" width="8.7109375" customWidth="1"/>
    <col min="36" max="36" width="17" customWidth="1"/>
    <col min="37" max="37" width="9.42578125" customWidth="1"/>
    <col min="38" max="38" width="5.42578125" customWidth="1"/>
    <col min="39" max="39" width="18.42578125" customWidth="1"/>
    <col min="40" max="40" width="28" customWidth="1"/>
    <col min="41" max="41" width="16.42578125" bestFit="1" customWidth="1"/>
    <col min="42" max="42" width="17" customWidth="1"/>
    <col min="43" max="43" width="10" customWidth="1"/>
    <col min="44" max="44" width="5.42578125" customWidth="1"/>
    <col min="45" max="45" width="18.42578125" customWidth="1"/>
    <col min="46" max="46" width="27" customWidth="1"/>
    <col min="47" max="47" width="16.42578125" bestFit="1" customWidth="1"/>
    <col min="48" max="48" width="17" customWidth="1"/>
    <col min="49" max="49" width="9.5703125" customWidth="1"/>
  </cols>
  <sheetData>
    <row r="1" spans="1:35" x14ac:dyDescent="0.25">
      <c r="A1" s="50" t="s">
        <v>26</v>
      </c>
    </row>
    <row r="2" spans="1:35" x14ac:dyDescent="0.25">
      <c r="A2" s="39" t="s">
        <v>27</v>
      </c>
    </row>
    <row r="3" spans="1:35" x14ac:dyDescent="0.25">
      <c r="A3" s="29"/>
      <c r="B3" s="52" t="s">
        <v>28</v>
      </c>
      <c r="C3" s="1"/>
      <c r="D3" s="1"/>
      <c r="E3" s="1"/>
      <c r="F3" s="1"/>
      <c r="G3" s="1"/>
      <c r="H3" s="1"/>
      <c r="J3" s="30"/>
      <c r="K3" s="32" t="s">
        <v>29</v>
      </c>
      <c r="L3" s="30"/>
      <c r="M3" s="30"/>
      <c r="N3" s="30"/>
      <c r="O3" s="30"/>
      <c r="P3" s="30"/>
      <c r="Q3" s="30"/>
      <c r="S3" s="36"/>
      <c r="T3" s="54" t="s">
        <v>30</v>
      </c>
      <c r="U3" s="35"/>
      <c r="V3" s="35"/>
      <c r="W3" s="35"/>
      <c r="X3" s="35"/>
      <c r="Y3" s="35"/>
      <c r="Z3" s="35"/>
      <c r="AB3" s="36"/>
      <c r="AC3" s="54" t="s">
        <v>31</v>
      </c>
      <c r="AD3" s="35"/>
      <c r="AE3" s="35"/>
      <c r="AF3" s="35"/>
      <c r="AG3" s="35"/>
      <c r="AH3" s="35"/>
      <c r="AI3" s="35"/>
    </row>
    <row r="4" spans="1:35" ht="7.5" customHeight="1" x14ac:dyDescent="0.25">
      <c r="A4" s="1"/>
      <c r="B4" s="1"/>
      <c r="C4" s="1"/>
      <c r="D4" s="1"/>
      <c r="E4" s="1"/>
      <c r="F4" s="1"/>
      <c r="G4" s="1"/>
      <c r="H4" s="1"/>
      <c r="J4" s="30"/>
      <c r="K4" s="30"/>
      <c r="L4" s="30"/>
      <c r="M4" s="30"/>
      <c r="N4" s="30"/>
      <c r="O4" s="30"/>
      <c r="P4" s="30"/>
      <c r="Q4" s="30"/>
      <c r="S4" s="35"/>
      <c r="T4" s="35"/>
      <c r="U4" s="35"/>
      <c r="V4" s="35"/>
      <c r="W4" s="35"/>
      <c r="X4" s="35"/>
      <c r="Y4" s="35"/>
      <c r="Z4" s="35"/>
      <c r="AB4" s="35"/>
      <c r="AC4" s="35"/>
      <c r="AD4" s="35"/>
      <c r="AE4" s="35"/>
      <c r="AF4" s="35"/>
      <c r="AG4" s="35"/>
      <c r="AH4" s="35"/>
      <c r="AI4" s="35"/>
    </row>
    <row r="5" spans="1:35" ht="15.75" thickBot="1" x14ac:dyDescent="0.3">
      <c r="A5" s="33"/>
      <c r="B5" s="16">
        <v>2015</v>
      </c>
      <c r="C5" s="16">
        <v>2016</v>
      </c>
      <c r="D5" s="16">
        <v>2017</v>
      </c>
      <c r="E5" s="16">
        <v>2018</v>
      </c>
      <c r="F5" s="16">
        <v>2019</v>
      </c>
      <c r="G5" s="16">
        <v>2020</v>
      </c>
      <c r="H5" s="16">
        <v>2021</v>
      </c>
      <c r="J5" s="34"/>
      <c r="K5" s="31">
        <v>2015</v>
      </c>
      <c r="L5" s="31">
        <v>2016</v>
      </c>
      <c r="M5" s="31">
        <v>2017</v>
      </c>
      <c r="N5" s="31">
        <v>2018</v>
      </c>
      <c r="O5" s="31">
        <v>2019</v>
      </c>
      <c r="P5" s="31">
        <v>2020</v>
      </c>
      <c r="Q5" s="31">
        <v>2021</v>
      </c>
      <c r="S5" s="53"/>
      <c r="T5" s="37">
        <v>2015</v>
      </c>
      <c r="U5" s="37">
        <v>2016</v>
      </c>
      <c r="V5" s="37">
        <v>2017</v>
      </c>
      <c r="W5" s="37">
        <v>2018</v>
      </c>
      <c r="X5" s="38" t="s">
        <v>32</v>
      </c>
      <c r="Y5" s="38" t="s">
        <v>33</v>
      </c>
      <c r="Z5" s="37">
        <v>2021</v>
      </c>
      <c r="AB5" s="53"/>
      <c r="AC5" s="37">
        <v>2015</v>
      </c>
      <c r="AD5" s="37">
        <v>2016</v>
      </c>
      <c r="AE5" s="37">
        <v>2017</v>
      </c>
      <c r="AF5" s="37">
        <v>2018</v>
      </c>
      <c r="AG5" s="38" t="s">
        <v>32</v>
      </c>
      <c r="AH5" s="38" t="s">
        <v>33</v>
      </c>
      <c r="AI5" s="37">
        <v>2021</v>
      </c>
    </row>
    <row r="6" spans="1:35" s="18" customFormat="1" ht="15.75" customHeight="1" x14ac:dyDescent="0.25">
      <c r="A6" s="23" t="s">
        <v>7</v>
      </c>
      <c r="B6" s="40">
        <v>140.48171874499999</v>
      </c>
      <c r="C6" s="40">
        <v>147.63724246000001</v>
      </c>
      <c r="D6" s="40">
        <v>211.45475567999998</v>
      </c>
      <c r="E6" s="40">
        <v>182.64220824999998</v>
      </c>
      <c r="F6" s="112">
        <v>236.5971582</v>
      </c>
      <c r="G6" s="112">
        <v>206.66322181999999</v>
      </c>
      <c r="H6" s="40">
        <v>279.69600594000002</v>
      </c>
      <c r="J6" s="23" t="s">
        <v>7</v>
      </c>
      <c r="K6" s="40">
        <v>357.24223999999998</v>
      </c>
      <c r="L6" s="40">
        <v>441.75959999999998</v>
      </c>
      <c r="M6" s="40">
        <v>377.64388000000002</v>
      </c>
      <c r="N6" s="40">
        <v>516.78021000000001</v>
      </c>
      <c r="O6" s="112" t="s">
        <v>142</v>
      </c>
      <c r="P6" s="112" t="s">
        <v>142</v>
      </c>
      <c r="Q6" s="40">
        <v>534.09090000000003</v>
      </c>
      <c r="S6" s="23" t="s">
        <v>7</v>
      </c>
      <c r="T6" s="125">
        <v>39.323938497586404</v>
      </c>
      <c r="U6" s="125">
        <v>33.420268050767888</v>
      </c>
      <c r="V6" s="125">
        <v>55.993163633420984</v>
      </c>
      <c r="W6" s="125">
        <v>35.342337944790877</v>
      </c>
      <c r="X6" s="125" t="s">
        <v>142</v>
      </c>
      <c r="Y6" s="125" t="s">
        <v>142</v>
      </c>
      <c r="Z6" s="116">
        <v>52.368614769508341</v>
      </c>
      <c r="AB6" s="23" t="s">
        <v>7</v>
      </c>
      <c r="AC6" s="125">
        <v>1.6049167878052601</v>
      </c>
      <c r="AD6" s="125">
        <v>2.4141909900032412</v>
      </c>
      <c r="AE6" s="125">
        <v>3.1083992381694951</v>
      </c>
      <c r="AF6" s="125">
        <v>2.5199331765764619</v>
      </c>
      <c r="AG6" s="125">
        <v>3.1276610960405482</v>
      </c>
      <c r="AH6" s="125">
        <v>2.7351929479448711</v>
      </c>
      <c r="AI6" s="125">
        <v>3.4133614033166615</v>
      </c>
    </row>
    <row r="7" spans="1:35" s="18" customFormat="1" ht="15.75" customHeight="1" x14ac:dyDescent="0.25">
      <c r="A7" s="26" t="s">
        <v>2</v>
      </c>
      <c r="B7" s="41">
        <v>734.86165351760008</v>
      </c>
      <c r="C7" s="41">
        <v>644.47777512999994</v>
      </c>
      <c r="D7" s="41">
        <v>901.32090337999989</v>
      </c>
      <c r="E7" s="41">
        <v>756.73531436000019</v>
      </c>
      <c r="F7" s="41">
        <v>818.99560371000007</v>
      </c>
      <c r="G7" s="41">
        <v>957.23694074000002</v>
      </c>
      <c r="H7" s="41">
        <v>739.81805430000009</v>
      </c>
      <c r="J7" s="26" t="s">
        <v>2</v>
      </c>
      <c r="K7" s="41">
        <v>1040.52268</v>
      </c>
      <c r="L7" s="40">
        <v>1142.0872400000001</v>
      </c>
      <c r="M7" s="41">
        <v>1113.9548199999999</v>
      </c>
      <c r="N7" s="41">
        <v>1312.1294399999999</v>
      </c>
      <c r="O7" s="113" t="s">
        <v>142</v>
      </c>
      <c r="P7" s="113" t="s">
        <v>142</v>
      </c>
      <c r="Q7" s="41">
        <v>2068.0774900000001</v>
      </c>
      <c r="S7" s="26" t="s">
        <v>2</v>
      </c>
      <c r="T7" s="117">
        <v>70.624280243233144</v>
      </c>
      <c r="U7" s="117">
        <v>56.429820118645225</v>
      </c>
      <c r="V7" s="117">
        <v>80.911800658127234</v>
      </c>
      <c r="W7" s="117">
        <v>57.672306655965301</v>
      </c>
      <c r="X7" s="119" t="s">
        <v>142</v>
      </c>
      <c r="Y7" s="119" t="s">
        <v>142</v>
      </c>
      <c r="Z7" s="118">
        <v>35.773226964527332</v>
      </c>
      <c r="AB7" s="26" t="s">
        <v>2</v>
      </c>
      <c r="AC7" s="125">
        <v>8.3953400839687955</v>
      </c>
      <c r="AD7" s="125">
        <v>10.53861757406994</v>
      </c>
      <c r="AE7" s="125">
        <v>13.249478359580932</v>
      </c>
      <c r="AF7" s="125">
        <v>10.440754318588802</v>
      </c>
      <c r="AG7" s="125">
        <v>10.826591101262048</v>
      </c>
      <c r="AH7" s="125">
        <v>12.669055029563028</v>
      </c>
      <c r="AI7" s="125">
        <v>9.0286108431815322</v>
      </c>
    </row>
    <row r="8" spans="1:35" s="18" customFormat="1" ht="15.75" customHeight="1" x14ac:dyDescent="0.25">
      <c r="A8" s="26" t="s">
        <v>10</v>
      </c>
      <c r="B8" s="41">
        <v>863.93858039029988</v>
      </c>
      <c r="C8" s="41">
        <v>552.38060599000005</v>
      </c>
      <c r="D8" s="41">
        <v>659.7234694</v>
      </c>
      <c r="E8" s="41">
        <v>1040.0224874800001</v>
      </c>
      <c r="F8" s="41">
        <v>1253.2854644500001</v>
      </c>
      <c r="G8" s="41">
        <v>515.92636184999992</v>
      </c>
      <c r="H8" s="41">
        <v>532.87583202999997</v>
      </c>
      <c r="J8" s="26" t="s">
        <v>10</v>
      </c>
      <c r="K8" s="41">
        <v>1355.5014200000001</v>
      </c>
      <c r="L8" s="40">
        <v>1329.8678399999999</v>
      </c>
      <c r="M8" s="41">
        <v>892.76698999999996</v>
      </c>
      <c r="N8" s="41">
        <v>894.75383999999997</v>
      </c>
      <c r="O8" s="113" t="s">
        <v>142</v>
      </c>
      <c r="P8" s="113" t="s">
        <v>142</v>
      </c>
      <c r="Q8" s="41">
        <v>792.60950000000003</v>
      </c>
      <c r="S8" s="26" t="s">
        <v>10</v>
      </c>
      <c r="T8" s="118">
        <v>63.735719317084886</v>
      </c>
      <c r="U8" s="118">
        <v>41.536503807024921</v>
      </c>
      <c r="V8" s="118">
        <v>73.896489990070094</v>
      </c>
      <c r="W8" s="118">
        <v>116.23559922134564</v>
      </c>
      <c r="X8" s="119" t="s">
        <v>142</v>
      </c>
      <c r="Y8" s="119" t="s">
        <v>142</v>
      </c>
      <c r="Z8" s="118">
        <v>67.230563351814482</v>
      </c>
      <c r="AB8" s="26" t="s">
        <v>10</v>
      </c>
      <c r="AC8" s="125">
        <v>9.8699641753236076</v>
      </c>
      <c r="AD8" s="125">
        <v>9.0326279454514573</v>
      </c>
      <c r="AE8" s="125">
        <v>9.6979797077198384</v>
      </c>
      <c r="AF8" s="125">
        <v>14.349296341178192</v>
      </c>
      <c r="AG8" s="125">
        <v>16.567621602960465</v>
      </c>
      <c r="AH8" s="125">
        <v>6.8282983985416976</v>
      </c>
      <c r="AI8" s="125">
        <v>6.5031239602386091</v>
      </c>
    </row>
    <row r="9" spans="1:35" s="18" customFormat="1" ht="15.75" customHeight="1" x14ac:dyDescent="0.25">
      <c r="A9" s="26" t="s">
        <v>4</v>
      </c>
      <c r="B9" s="41">
        <v>1849.392696356</v>
      </c>
      <c r="C9" s="41">
        <v>851.95768511999995</v>
      </c>
      <c r="D9" s="41">
        <v>776.16881809000017</v>
      </c>
      <c r="E9" s="41">
        <v>1101.6666386600002</v>
      </c>
      <c r="F9" s="41">
        <v>689.89258368000003</v>
      </c>
      <c r="G9" s="41">
        <v>745.77826349999987</v>
      </c>
      <c r="H9" s="41">
        <v>853.84196916999986</v>
      </c>
      <c r="J9" s="26" t="s">
        <v>4</v>
      </c>
      <c r="K9" s="41">
        <v>1788.25963</v>
      </c>
      <c r="L9" s="40">
        <v>1691.50713</v>
      </c>
      <c r="M9" s="41">
        <v>1100.04682</v>
      </c>
      <c r="N9" s="41">
        <v>1379.7356199999999</v>
      </c>
      <c r="O9" s="113" t="s">
        <v>142</v>
      </c>
      <c r="P9" s="113" t="s">
        <v>142</v>
      </c>
      <c r="Q9" s="41">
        <v>2039.27046</v>
      </c>
      <c r="S9" s="26" t="s">
        <v>4</v>
      </c>
      <c r="T9" s="118">
        <v>103.41857889818829</v>
      </c>
      <c r="U9" s="118">
        <v>50.366780607067263</v>
      </c>
      <c r="V9" s="118">
        <v>70.557798448069704</v>
      </c>
      <c r="W9" s="118">
        <v>79.84621275922413</v>
      </c>
      <c r="X9" s="119" t="s">
        <v>142</v>
      </c>
      <c r="Y9" s="119" t="s">
        <v>142</v>
      </c>
      <c r="Z9" s="118">
        <v>41.869971929569353</v>
      </c>
      <c r="AB9" s="26" t="s">
        <v>4</v>
      </c>
      <c r="AC9" s="125">
        <v>21.128168221047066</v>
      </c>
      <c r="AD9" s="125">
        <v>13.93136672705044</v>
      </c>
      <c r="AE9" s="125">
        <v>11.409734224625288</v>
      </c>
      <c r="AF9" s="125">
        <v>15.199806982660085</v>
      </c>
      <c r="AG9" s="125">
        <v>9.1199328463567078</v>
      </c>
      <c r="AH9" s="125">
        <v>9.8703941083065203</v>
      </c>
      <c r="AI9" s="125">
        <v>10.420138865772651</v>
      </c>
    </row>
    <row r="10" spans="1:35" s="18" customFormat="1" ht="15.75" customHeight="1" x14ac:dyDescent="0.25">
      <c r="A10" s="26" t="s">
        <v>3</v>
      </c>
      <c r="B10" s="41">
        <v>298.85791208499995</v>
      </c>
      <c r="C10" s="41">
        <v>153.81269324000002</v>
      </c>
      <c r="D10" s="41">
        <v>148.70045990000003</v>
      </c>
      <c r="E10" s="41">
        <v>128.55527028</v>
      </c>
      <c r="F10" s="41">
        <v>158.08166326</v>
      </c>
      <c r="G10" s="41">
        <v>174.25584585000001</v>
      </c>
      <c r="H10" s="41">
        <v>148.12999480000002</v>
      </c>
      <c r="J10" s="26" t="s">
        <v>3</v>
      </c>
      <c r="K10" s="41">
        <v>310.00914999999998</v>
      </c>
      <c r="L10" s="40">
        <v>291.41869000000003</v>
      </c>
      <c r="M10" s="41">
        <v>192.28465</v>
      </c>
      <c r="N10" s="41">
        <v>224.07900000000001</v>
      </c>
      <c r="O10" s="113" t="s">
        <v>142</v>
      </c>
      <c r="P10" s="113" t="s">
        <v>142</v>
      </c>
      <c r="Q10" s="41">
        <v>365.63963000000001</v>
      </c>
      <c r="S10" s="26" t="s">
        <v>3</v>
      </c>
      <c r="T10" s="118">
        <v>96.402932650536272</v>
      </c>
      <c r="U10" s="118">
        <v>52.780654953874098</v>
      </c>
      <c r="V10" s="118">
        <v>77.333505248598897</v>
      </c>
      <c r="W10" s="118">
        <v>57.370512310390531</v>
      </c>
      <c r="X10" s="119" t="s">
        <v>142</v>
      </c>
      <c r="Y10" s="119" t="s">
        <v>142</v>
      </c>
      <c r="Z10" s="118">
        <v>40.512565555325615</v>
      </c>
      <c r="AB10" s="26" t="s">
        <v>3</v>
      </c>
      <c r="AC10" s="125">
        <v>3.4142668851046958</v>
      </c>
      <c r="AD10" s="125">
        <v>2.5151730822170251</v>
      </c>
      <c r="AE10" s="125">
        <v>2.1859068375274751</v>
      </c>
      <c r="AF10" s="125">
        <v>1.7736901765823125</v>
      </c>
      <c r="AG10" s="125">
        <v>2.0897371377459106</v>
      </c>
      <c r="AH10" s="125">
        <v>2.3062805104346</v>
      </c>
      <c r="AI10" s="125">
        <v>1.8077526892975475</v>
      </c>
    </row>
    <row r="11" spans="1:35" s="18" customFormat="1" ht="15.75" customHeight="1" x14ac:dyDescent="0.25">
      <c r="A11" s="26" t="s">
        <v>6</v>
      </c>
      <c r="B11" s="41">
        <v>203.01947138209974</v>
      </c>
      <c r="C11" s="41">
        <v>107.70113041999998</v>
      </c>
      <c r="D11" s="41">
        <v>87.412065000000013</v>
      </c>
      <c r="E11" s="41">
        <v>94.090151559999995</v>
      </c>
      <c r="F11" s="41">
        <v>91.605162659999991</v>
      </c>
      <c r="G11" s="41">
        <v>109.59196663</v>
      </c>
      <c r="H11" s="41">
        <v>120.92745928000001</v>
      </c>
      <c r="J11" s="26" t="s">
        <v>6</v>
      </c>
      <c r="K11" s="41">
        <v>223.46785</v>
      </c>
      <c r="L11" s="40">
        <v>197.41695999999999</v>
      </c>
      <c r="M11" s="41">
        <v>190.09981999999999</v>
      </c>
      <c r="N11" s="41">
        <v>257.89981</v>
      </c>
      <c r="O11" s="113" t="s">
        <v>142</v>
      </c>
      <c r="P11" s="113" t="s">
        <v>142</v>
      </c>
      <c r="Q11" s="41">
        <v>237.37715</v>
      </c>
      <c r="S11" s="26" t="s">
        <v>6</v>
      </c>
      <c r="T11" s="118">
        <v>90.849521030474733</v>
      </c>
      <c r="U11" s="118">
        <v>54.55515596025792</v>
      </c>
      <c r="V11" s="118">
        <v>45.982192408177987</v>
      </c>
      <c r="W11" s="118">
        <v>36.4832186421541</v>
      </c>
      <c r="X11" s="119" t="s">
        <v>142</v>
      </c>
      <c r="Y11" s="119" t="s">
        <v>142</v>
      </c>
      <c r="Z11" s="118">
        <v>50.943175988084789</v>
      </c>
      <c r="AB11" s="26" t="s">
        <v>6</v>
      </c>
      <c r="AC11" s="125">
        <v>2.3193719494841987</v>
      </c>
      <c r="AD11" s="125">
        <v>1.7611484361310386</v>
      </c>
      <c r="AE11" s="125">
        <v>1.2849632791612913</v>
      </c>
      <c r="AF11" s="125">
        <v>1.298171418189429</v>
      </c>
      <c r="AG11" s="125">
        <v>1.2109608823194573</v>
      </c>
      <c r="AH11" s="125">
        <v>1.4504524396646981</v>
      </c>
      <c r="AI11" s="125">
        <v>1.4757776776978573</v>
      </c>
    </row>
    <row r="12" spans="1:35" s="18" customFormat="1" ht="15.75" customHeight="1" x14ac:dyDescent="0.25">
      <c r="A12" s="26" t="s">
        <v>18</v>
      </c>
      <c r="B12" s="41">
        <v>77.7911455757</v>
      </c>
      <c r="C12" s="41">
        <v>45.300542620000002</v>
      </c>
      <c r="D12" s="41">
        <v>49.344928660000001</v>
      </c>
      <c r="E12" s="41">
        <v>33.759422579999999</v>
      </c>
      <c r="F12" s="41">
        <v>39.776313430000002</v>
      </c>
      <c r="G12" s="41">
        <v>38.283138339999994</v>
      </c>
      <c r="H12" s="41">
        <v>65.238780700000007</v>
      </c>
      <c r="J12" s="26" t="s">
        <v>18</v>
      </c>
      <c r="K12" s="41">
        <v>90.188720000000004</v>
      </c>
      <c r="L12" s="40">
        <v>100.15165</v>
      </c>
      <c r="M12" s="41">
        <v>73.467889999999997</v>
      </c>
      <c r="N12" s="41">
        <v>60.741909999999997</v>
      </c>
      <c r="O12" s="113" t="s">
        <v>142</v>
      </c>
      <c r="P12" s="113" t="s">
        <v>142</v>
      </c>
      <c r="Q12" s="41">
        <v>55.180190000000003</v>
      </c>
      <c r="S12" s="26" t="s">
        <v>18</v>
      </c>
      <c r="T12" s="118">
        <v>86.253741682662749</v>
      </c>
      <c r="U12" s="118">
        <v>45.231948370296443</v>
      </c>
      <c r="V12" s="118">
        <v>67.165299915378</v>
      </c>
      <c r="W12" s="118">
        <v>55.578467288894927</v>
      </c>
      <c r="X12" s="119" t="s">
        <v>142</v>
      </c>
      <c r="Y12" s="119" t="s">
        <v>142</v>
      </c>
      <c r="Z12" s="118">
        <v>118.22862643278323</v>
      </c>
      <c r="AB12" s="26" t="s">
        <v>18</v>
      </c>
      <c r="AC12" s="125">
        <v>0.88871574602291392</v>
      </c>
      <c r="AD12" s="125">
        <v>0.74076269654719629</v>
      </c>
      <c r="AE12" s="125">
        <v>0.72537379526423007</v>
      </c>
      <c r="AF12" s="125">
        <v>0.46578219676889249</v>
      </c>
      <c r="AG12" s="125">
        <v>0.52581708506305369</v>
      </c>
      <c r="AH12" s="125">
        <v>0.50667830052493812</v>
      </c>
      <c r="AI12" s="125">
        <v>0.7961627313641001</v>
      </c>
    </row>
    <row r="13" spans="1:35" s="18" customFormat="1" ht="15.75" customHeight="1" x14ac:dyDescent="0.25">
      <c r="A13" s="26" t="s">
        <v>16</v>
      </c>
      <c r="B13" s="41">
        <v>270.3989632473</v>
      </c>
      <c r="C13" s="41">
        <v>244.58502865</v>
      </c>
      <c r="D13" s="41">
        <v>288.57698957999997</v>
      </c>
      <c r="E13" s="41">
        <v>209.73021761000001</v>
      </c>
      <c r="F13" s="41">
        <v>506.61489291999993</v>
      </c>
      <c r="G13" s="41">
        <v>533.83953923000001</v>
      </c>
      <c r="H13" s="41">
        <v>579.8237362399999</v>
      </c>
      <c r="J13" s="26" t="s">
        <v>16</v>
      </c>
      <c r="K13" s="41">
        <v>416.12675999999999</v>
      </c>
      <c r="L13" s="40">
        <v>326.51963999999998</v>
      </c>
      <c r="M13" s="41">
        <v>259.83064000000002</v>
      </c>
      <c r="N13" s="41">
        <v>326.90546999999998</v>
      </c>
      <c r="O13" s="113" t="s">
        <v>142</v>
      </c>
      <c r="P13" s="113" t="s">
        <v>142</v>
      </c>
      <c r="Q13" s="41">
        <v>610.11262999999997</v>
      </c>
      <c r="S13" s="26" t="s">
        <v>16</v>
      </c>
      <c r="T13" s="118">
        <v>64.979950639872328</v>
      </c>
      <c r="U13" s="118">
        <v>74.906682075846959</v>
      </c>
      <c r="V13" s="118">
        <v>111.06349489036396</v>
      </c>
      <c r="W13" s="118">
        <v>64.156227673400508</v>
      </c>
      <c r="X13" s="119" t="s">
        <v>142</v>
      </c>
      <c r="Y13" s="119" t="s">
        <v>142</v>
      </c>
      <c r="Z13" s="118">
        <v>95.035524217880877</v>
      </c>
      <c r="AB13" s="26" t="s">
        <v>16</v>
      </c>
      <c r="AC13" s="125">
        <v>3.0891409885756049</v>
      </c>
      <c r="AD13" s="125">
        <v>3.9994987891791225</v>
      </c>
      <c r="AE13" s="125">
        <v>4.2421013028488739</v>
      </c>
      <c r="AF13" s="125">
        <v>2.8936692046704926</v>
      </c>
      <c r="AG13" s="125">
        <v>6.6971205542596053</v>
      </c>
      <c r="AH13" s="125">
        <v>7.0653797525125377</v>
      </c>
      <c r="AI13" s="125">
        <v>7.0760680166203018</v>
      </c>
    </row>
    <row r="14" spans="1:35" s="18" customFormat="1" ht="15.75" customHeight="1" x14ac:dyDescent="0.25">
      <c r="A14" s="26" t="s">
        <v>5</v>
      </c>
      <c r="B14" s="41">
        <v>464.47979080939996</v>
      </c>
      <c r="C14" s="41">
        <v>427.92554326999999</v>
      </c>
      <c r="D14" s="41">
        <v>524.54443093000009</v>
      </c>
      <c r="E14" s="41">
        <v>402.13649214999998</v>
      </c>
      <c r="F14" s="41">
        <v>381.03534660000003</v>
      </c>
      <c r="G14" s="41">
        <v>499.94154404999995</v>
      </c>
      <c r="H14" s="41">
        <v>468.7131217299999</v>
      </c>
      <c r="J14" s="26" t="s">
        <v>5</v>
      </c>
      <c r="K14" s="41">
        <v>747.15742</v>
      </c>
      <c r="L14" s="40">
        <v>836.93514000000005</v>
      </c>
      <c r="M14" s="41">
        <v>553.13129000000004</v>
      </c>
      <c r="N14" s="41">
        <v>700.04845</v>
      </c>
      <c r="O14" s="113" t="s">
        <v>142</v>
      </c>
      <c r="P14" s="113" t="s">
        <v>142</v>
      </c>
      <c r="Q14" s="41">
        <v>1106.9375600000001</v>
      </c>
      <c r="S14" s="26" t="s">
        <v>5</v>
      </c>
      <c r="T14" s="118">
        <v>62.166255514052168</v>
      </c>
      <c r="U14" s="118">
        <v>51.1300724295075</v>
      </c>
      <c r="V14" s="118">
        <v>94.831813063766475</v>
      </c>
      <c r="W14" s="118">
        <v>57.444094355183559</v>
      </c>
      <c r="X14" s="119" t="s">
        <v>142</v>
      </c>
      <c r="Y14" s="119" t="s">
        <v>142</v>
      </c>
      <c r="Z14" s="118">
        <v>42.343230428462455</v>
      </c>
      <c r="AB14" s="26" t="s">
        <v>5</v>
      </c>
      <c r="AC14" s="125">
        <v>5.3063944584804812</v>
      </c>
      <c r="AD14" s="125">
        <v>6.9975161669290644</v>
      </c>
      <c r="AE14" s="125">
        <v>7.7108386815207517</v>
      </c>
      <c r="AF14" s="125">
        <v>5.5483181997766113</v>
      </c>
      <c r="AG14" s="125">
        <v>5.0370403382856273</v>
      </c>
      <c r="AH14" s="125">
        <v>6.6167389321997661</v>
      </c>
      <c r="AI14" s="125">
        <v>5.7200934048534515</v>
      </c>
    </row>
    <row r="15" spans="1:35" s="18" customFormat="1" ht="15.75" customHeight="1" x14ac:dyDescent="0.25">
      <c r="A15" s="26" t="s">
        <v>17</v>
      </c>
      <c r="B15" s="41">
        <v>323.43158384560002</v>
      </c>
      <c r="C15" s="41">
        <v>334.77755315999997</v>
      </c>
      <c r="D15" s="41">
        <v>374.25915573999998</v>
      </c>
      <c r="E15" s="41">
        <v>347.47431283000003</v>
      </c>
      <c r="F15" s="41">
        <v>431.48020123999993</v>
      </c>
      <c r="G15" s="41">
        <v>376.82761913000002</v>
      </c>
      <c r="H15" s="41">
        <v>443.83430662000001</v>
      </c>
      <c r="J15" s="26" t="s">
        <v>17</v>
      </c>
      <c r="K15" s="41">
        <v>320.83348999999998</v>
      </c>
      <c r="L15" s="40">
        <v>352.90316000000001</v>
      </c>
      <c r="M15" s="41">
        <v>268.91061999999999</v>
      </c>
      <c r="N15" s="41">
        <v>412.08999</v>
      </c>
      <c r="O15" s="113" t="s">
        <v>142</v>
      </c>
      <c r="P15" s="113" t="s">
        <v>142</v>
      </c>
      <c r="Q15" s="41">
        <v>408.59571999999997</v>
      </c>
      <c r="S15" s="26" t="s">
        <v>17</v>
      </c>
      <c r="T15" s="118">
        <v>100.80979508891046</v>
      </c>
      <c r="U15" s="118">
        <v>94.863858164375742</v>
      </c>
      <c r="V15" s="118">
        <v>139.17604137017722</v>
      </c>
      <c r="W15" s="118">
        <v>84.320008071537984</v>
      </c>
      <c r="X15" s="119" t="s">
        <v>142</v>
      </c>
      <c r="Y15" s="119" t="s">
        <v>142</v>
      </c>
      <c r="Z15" s="118">
        <v>108.62431613821116</v>
      </c>
      <c r="AB15" s="26" t="s">
        <v>17</v>
      </c>
      <c r="AC15" s="125">
        <v>3.6950058929907792</v>
      </c>
      <c r="AD15" s="125">
        <v>5.474343323048565</v>
      </c>
      <c r="AE15" s="125">
        <v>5.5016349518319547</v>
      </c>
      <c r="AF15" s="125">
        <v>4.7941385362023805</v>
      </c>
      <c r="AG15" s="125">
        <v>5.7038886240100846</v>
      </c>
      <c r="AH15" s="125">
        <v>4.9873230338630359</v>
      </c>
      <c r="AI15" s="125">
        <v>5.4164766729257812</v>
      </c>
    </row>
    <row r="16" spans="1:35" s="18" customFormat="1" ht="15.75" customHeight="1" x14ac:dyDescent="0.25">
      <c r="A16" s="26" t="s">
        <v>19</v>
      </c>
      <c r="B16" s="41">
        <v>422.38363901630009</v>
      </c>
      <c r="C16" s="41">
        <v>381.35200815000002</v>
      </c>
      <c r="D16" s="41">
        <v>436.33509814000013</v>
      </c>
      <c r="E16" s="41">
        <v>347.41334183000004</v>
      </c>
      <c r="F16" s="41">
        <v>322.01848067000003</v>
      </c>
      <c r="G16" s="41">
        <v>759.97674286000017</v>
      </c>
      <c r="H16" s="41">
        <v>419.21073693</v>
      </c>
      <c r="J16" s="26" t="s">
        <v>19</v>
      </c>
      <c r="K16" s="41">
        <v>491.61962999999997</v>
      </c>
      <c r="L16" s="40">
        <v>510.81686999999999</v>
      </c>
      <c r="M16" s="41">
        <v>365.02251999999999</v>
      </c>
      <c r="N16" s="41">
        <v>533.92278999999996</v>
      </c>
      <c r="O16" s="113" t="s">
        <v>142</v>
      </c>
      <c r="P16" s="113" t="s">
        <v>142</v>
      </c>
      <c r="Q16" s="41">
        <v>349.83519999999999</v>
      </c>
      <c r="S16" s="26" t="s">
        <v>19</v>
      </c>
      <c r="T16" s="118">
        <v>85.916756215837054</v>
      </c>
      <c r="U16" s="118">
        <v>74.655327681327364</v>
      </c>
      <c r="V16" s="118">
        <v>119.53648726659389</v>
      </c>
      <c r="W16" s="118">
        <v>65.068086310756669</v>
      </c>
      <c r="X16" s="119" t="s">
        <v>142</v>
      </c>
      <c r="Y16" s="119" t="s">
        <v>142</v>
      </c>
      <c r="Z16" s="118">
        <v>119.83091951010077</v>
      </c>
      <c r="AB16" s="26" t="s">
        <v>19</v>
      </c>
      <c r="AC16" s="125">
        <v>4.8254719490016518</v>
      </c>
      <c r="AD16" s="125">
        <v>6.2359372659294294</v>
      </c>
      <c r="AE16" s="125">
        <v>6.4141555118179427</v>
      </c>
      <c r="AF16" s="125">
        <v>4.7932973130963896</v>
      </c>
      <c r="AG16" s="125">
        <v>4.2568756187099641</v>
      </c>
      <c r="AH16" s="125">
        <v>10.058311340385863</v>
      </c>
      <c r="AI16" s="125">
        <v>5.1159749117037991</v>
      </c>
    </row>
    <row r="17" spans="1:35" s="18" customFormat="1" ht="15.75" customHeight="1" x14ac:dyDescent="0.25">
      <c r="A17" s="26" t="s">
        <v>8</v>
      </c>
      <c r="B17" s="41">
        <v>167.15608664000001</v>
      </c>
      <c r="C17" s="41">
        <v>160.19643074999999</v>
      </c>
      <c r="D17" s="41">
        <v>151.80266236000003</v>
      </c>
      <c r="E17" s="41">
        <v>157.69709044999999</v>
      </c>
      <c r="F17" s="41">
        <v>144.39362631116418</v>
      </c>
      <c r="G17" s="41">
        <v>151.65902823000002</v>
      </c>
      <c r="H17" s="41">
        <v>221.10365487000001</v>
      </c>
      <c r="J17" s="26" t="s">
        <v>8</v>
      </c>
      <c r="K17" s="41">
        <v>248.65891999999999</v>
      </c>
      <c r="L17" s="40">
        <v>245.84444999999999</v>
      </c>
      <c r="M17" s="41">
        <v>259.94483000000002</v>
      </c>
      <c r="N17" s="41">
        <v>268.55318</v>
      </c>
      <c r="O17" s="113" t="s">
        <v>142</v>
      </c>
      <c r="P17" s="113" t="s">
        <v>142</v>
      </c>
      <c r="Q17" s="41">
        <v>347.26326999999998</v>
      </c>
      <c r="S17" s="26" t="s">
        <v>8</v>
      </c>
      <c r="T17" s="118">
        <v>67.22304055692031</v>
      </c>
      <c r="U17" s="118">
        <v>65.161703162304448</v>
      </c>
      <c r="V17" s="118">
        <v>58.398030982189574</v>
      </c>
      <c r="W17" s="118">
        <v>58.720991667274234</v>
      </c>
      <c r="X17" s="119" t="s">
        <v>142</v>
      </c>
      <c r="Y17" s="119" t="s">
        <v>142</v>
      </c>
      <c r="Z17" s="118">
        <v>63.670325649470506</v>
      </c>
      <c r="AB17" s="26" t="s">
        <v>8</v>
      </c>
      <c r="AC17" s="125">
        <v>1.9096549503307876</v>
      </c>
      <c r="AD17" s="125">
        <v>2.6195611168510586</v>
      </c>
      <c r="AE17" s="125">
        <v>2.2315094239167088</v>
      </c>
      <c r="AF17" s="125">
        <v>2.1757628419088832</v>
      </c>
      <c r="AG17" s="125">
        <v>1.9087901603107464</v>
      </c>
      <c r="AH17" s="125">
        <v>2.0072110598767603</v>
      </c>
      <c r="AI17" s="125">
        <v>2.6983105430093435</v>
      </c>
    </row>
    <row r="18" spans="1:35" s="18" customFormat="1" ht="15.75" customHeight="1" x14ac:dyDescent="0.25">
      <c r="A18" s="26" t="s">
        <v>9</v>
      </c>
      <c r="B18" s="41">
        <v>46.802840497599995</v>
      </c>
      <c r="C18" s="41">
        <v>34.505194719999999</v>
      </c>
      <c r="D18" s="41">
        <v>18.43656511</v>
      </c>
      <c r="E18" s="41">
        <v>32.961838110000002</v>
      </c>
      <c r="F18" s="41">
        <v>62.071421450000003</v>
      </c>
      <c r="G18" s="41">
        <v>55.21214286</v>
      </c>
      <c r="H18" s="41">
        <v>49.96353357000001</v>
      </c>
      <c r="J18" s="26" t="s">
        <v>9</v>
      </c>
      <c r="K18" s="41">
        <v>75.031720000000007</v>
      </c>
      <c r="L18" s="40">
        <v>68.801450000000003</v>
      </c>
      <c r="M18" s="41">
        <v>56.129629999999999</v>
      </c>
      <c r="N18" s="41">
        <v>37.676000000000002</v>
      </c>
      <c r="O18" s="113" t="s">
        <v>142</v>
      </c>
      <c r="P18" s="113" t="s">
        <v>142</v>
      </c>
      <c r="Q18" s="41">
        <v>75.251000000000005</v>
      </c>
      <c r="S18" s="26" t="s">
        <v>9</v>
      </c>
      <c r="T18" s="118">
        <v>62.3774058459542</v>
      </c>
      <c r="U18" s="118">
        <v>50.15184232309057</v>
      </c>
      <c r="V18" s="118">
        <v>32.846404136282388</v>
      </c>
      <c r="W18" s="118">
        <v>87.487626366917937</v>
      </c>
      <c r="X18" s="119" t="s">
        <v>142</v>
      </c>
      <c r="Y18" s="119" t="s">
        <v>142</v>
      </c>
      <c r="Z18" s="118">
        <v>66.395840015415089</v>
      </c>
      <c r="AB18" s="26" t="s">
        <v>9</v>
      </c>
      <c r="AC18" s="125">
        <v>0.53469351815033661</v>
      </c>
      <c r="AD18" s="125">
        <v>0.56423520795507143</v>
      </c>
      <c r="AE18" s="125">
        <v>0.27101875650937024</v>
      </c>
      <c r="AF18" s="125">
        <v>0.45477784248335923</v>
      </c>
      <c r="AG18" s="125">
        <v>0.82054396393465134</v>
      </c>
      <c r="AH18" s="125">
        <v>0.7307341018961222</v>
      </c>
      <c r="AI18" s="125">
        <v>0.60974627252181479</v>
      </c>
    </row>
    <row r="19" spans="1:35" s="18" customFormat="1" ht="15.75" customHeight="1" x14ac:dyDescent="0.25">
      <c r="A19" s="26" t="s">
        <v>12</v>
      </c>
      <c r="B19" s="41">
        <v>265.02679999069994</v>
      </c>
      <c r="C19" s="41">
        <v>160.31264999000001</v>
      </c>
      <c r="D19" s="41">
        <v>200.12856618999999</v>
      </c>
      <c r="E19" s="41">
        <v>219.78997038999995</v>
      </c>
      <c r="F19" s="41">
        <v>278.97600847000001</v>
      </c>
      <c r="G19" s="41">
        <v>240.75504110999998</v>
      </c>
      <c r="H19" s="41">
        <v>265.32872262999996</v>
      </c>
      <c r="J19" s="26" t="s">
        <v>12</v>
      </c>
      <c r="K19" s="41">
        <v>319.50497000000001</v>
      </c>
      <c r="L19" s="40">
        <v>338.47859</v>
      </c>
      <c r="M19" s="41">
        <v>282.66985</v>
      </c>
      <c r="N19" s="41">
        <v>363.92811999999998</v>
      </c>
      <c r="O19" s="113" t="s">
        <v>142</v>
      </c>
      <c r="P19" s="113" t="s">
        <v>142</v>
      </c>
      <c r="Q19" s="41">
        <v>384.10523000000001</v>
      </c>
      <c r="S19" s="26" t="s">
        <v>12</v>
      </c>
      <c r="T19" s="118">
        <v>82.949194809301375</v>
      </c>
      <c r="U19" s="118">
        <v>47.362715021354823</v>
      </c>
      <c r="V19" s="118">
        <v>70.799402974883947</v>
      </c>
      <c r="W19" s="118">
        <v>60.393786110839677</v>
      </c>
      <c r="X19" s="119" t="s">
        <v>142</v>
      </c>
      <c r="Y19" s="119" t="s">
        <v>142</v>
      </c>
      <c r="Z19" s="118">
        <v>69.07709187661932</v>
      </c>
      <c r="AB19" s="26" t="s">
        <v>12</v>
      </c>
      <c r="AC19" s="125">
        <v>3.0277673445572093</v>
      </c>
      <c r="AD19" s="125">
        <v>2.6214615549613756</v>
      </c>
      <c r="AE19" s="125">
        <v>2.941903485123591</v>
      </c>
      <c r="AF19" s="125">
        <v>3.0324646398624515</v>
      </c>
      <c r="AG19" s="125">
        <v>3.6878820314600778</v>
      </c>
      <c r="AH19" s="125">
        <v>3.1863990352371516</v>
      </c>
      <c r="AI19" s="125">
        <v>3.2380255769931714</v>
      </c>
    </row>
    <row r="20" spans="1:35" s="18" customFormat="1" ht="15.75" customHeight="1" x14ac:dyDescent="0.25">
      <c r="A20" s="26" t="s">
        <v>13</v>
      </c>
      <c r="B20" s="41">
        <v>118.00906166800002</v>
      </c>
      <c r="C20" s="41">
        <v>89.831082530000003</v>
      </c>
      <c r="D20" s="41">
        <v>91.087753340000006</v>
      </c>
      <c r="E20" s="41">
        <v>127.92015952000001</v>
      </c>
      <c r="F20" s="41">
        <v>113.44171646000001</v>
      </c>
      <c r="G20" s="41">
        <v>155.72122662999999</v>
      </c>
      <c r="H20" s="41">
        <v>152.51377974000002</v>
      </c>
      <c r="J20" s="26" t="s">
        <v>13</v>
      </c>
      <c r="K20" s="41">
        <v>129.46369000000001</v>
      </c>
      <c r="L20" s="40">
        <v>155.678</v>
      </c>
      <c r="M20" s="41">
        <v>139.55485999999999</v>
      </c>
      <c r="N20" s="41">
        <v>166.49332999999999</v>
      </c>
      <c r="O20" s="113" t="s">
        <v>142</v>
      </c>
      <c r="P20" s="113" t="s">
        <v>142</v>
      </c>
      <c r="Q20" s="41">
        <v>196.15065000000001</v>
      </c>
      <c r="S20" s="26" t="s">
        <v>13</v>
      </c>
      <c r="T20" s="118">
        <v>91.152246369619164</v>
      </c>
      <c r="U20" s="129">
        <v>57.703132446460003</v>
      </c>
      <c r="V20" s="129">
        <v>65.270212259178933</v>
      </c>
      <c r="W20" s="129">
        <v>76.832002531272593</v>
      </c>
      <c r="X20" s="119" t="s">
        <v>142</v>
      </c>
      <c r="Y20" s="119" t="s">
        <v>142</v>
      </c>
      <c r="Z20" s="118">
        <v>77.753389927588827</v>
      </c>
      <c r="AB20" s="26" t="s">
        <v>13</v>
      </c>
      <c r="AC20" s="125">
        <v>1.3481805737862984</v>
      </c>
      <c r="AD20" s="125">
        <v>1.4689341689981843</v>
      </c>
      <c r="AE20" s="125">
        <v>1.3389961468499942</v>
      </c>
      <c r="AF20" s="125">
        <v>1.7649274886458308</v>
      </c>
      <c r="AG20" s="125">
        <v>1.4996259715853368</v>
      </c>
      <c r="AH20" s="125">
        <v>2.0609743580532989</v>
      </c>
      <c r="AI20" s="125">
        <v>1.8612516381450572</v>
      </c>
    </row>
    <row r="21" spans="1:35" s="18" customFormat="1" ht="15.75" customHeight="1" x14ac:dyDescent="0.25">
      <c r="A21" s="26" t="s">
        <v>179</v>
      </c>
      <c r="B21" s="41">
        <v>1092.7928986316999</v>
      </c>
      <c r="C21" s="41">
        <v>1007.66763114</v>
      </c>
      <c r="D21" s="41">
        <v>1034.62002547</v>
      </c>
      <c r="E21" s="41">
        <v>1124.7629647599997</v>
      </c>
      <c r="F21" s="41">
        <v>1107.0504661999998</v>
      </c>
      <c r="G21" s="41">
        <v>1229.40199001</v>
      </c>
      <c r="H21" s="74">
        <v>2086.0055537100002</v>
      </c>
      <c r="J21" s="26" t="s">
        <v>21</v>
      </c>
      <c r="K21" s="41">
        <v>855.71873000000005</v>
      </c>
      <c r="L21" s="40">
        <v>889.34214999999995</v>
      </c>
      <c r="M21" s="41">
        <v>875.54907000000003</v>
      </c>
      <c r="N21" s="41">
        <v>1117.15958</v>
      </c>
      <c r="O21" s="113" t="s">
        <v>142</v>
      </c>
      <c r="P21" s="113" t="s">
        <v>142</v>
      </c>
      <c r="Q21" s="41">
        <v>1133.8537699999999</v>
      </c>
      <c r="S21" s="26" t="s">
        <v>21</v>
      </c>
      <c r="T21" s="117">
        <v>127.70468383129814</v>
      </c>
      <c r="U21" s="130">
        <v>113.30483224482278</v>
      </c>
      <c r="V21" s="130">
        <v>118.16813710623894</v>
      </c>
      <c r="W21" s="130">
        <v>100.68059970089497</v>
      </c>
      <c r="X21" s="119" t="s">
        <v>142</v>
      </c>
      <c r="Y21" s="119" t="s">
        <v>142</v>
      </c>
      <c r="Z21" s="118">
        <v>183.97483069708363</v>
      </c>
      <c r="AB21" s="26" t="s">
        <v>21</v>
      </c>
      <c r="AC21" s="125">
        <v>12.484483278510641</v>
      </c>
      <c r="AD21" s="125">
        <v>16.47756403114343</v>
      </c>
      <c r="AE21" s="125">
        <v>15.20898448759756</v>
      </c>
      <c r="AF21" s="125">
        <v>15.518469349667562</v>
      </c>
      <c r="AG21" s="125">
        <v>14.634489698986128</v>
      </c>
      <c r="AH21" s="125">
        <v>16.27116631421508</v>
      </c>
      <c r="AI21" s="125">
        <v>25.457248916401582</v>
      </c>
    </row>
    <row r="22" spans="1:35" s="18" customFormat="1" ht="15.75" customHeight="1" x14ac:dyDescent="0.25">
      <c r="A22" s="26" t="s">
        <v>15</v>
      </c>
      <c r="B22" s="41">
        <v>1370.5194316984005</v>
      </c>
      <c r="C22" s="41">
        <v>745.82639913000003</v>
      </c>
      <c r="D22" s="41">
        <v>809.64709225000024</v>
      </c>
      <c r="E22" s="41">
        <v>913.09268379999992</v>
      </c>
      <c r="F22" s="41">
        <v>898.08168788</v>
      </c>
      <c r="G22" s="41">
        <v>765.25786087000017</v>
      </c>
      <c r="H22" s="41">
        <v>730.90463811000018</v>
      </c>
      <c r="J22" s="26" t="s">
        <v>15</v>
      </c>
      <c r="K22" s="41">
        <v>1675.3344099999999</v>
      </c>
      <c r="L22" s="40">
        <v>1390.2193600000001</v>
      </c>
      <c r="M22" s="41">
        <v>942.10626000000002</v>
      </c>
      <c r="N22" s="41">
        <v>962.67313999999999</v>
      </c>
      <c r="O22" s="113" t="s">
        <v>142</v>
      </c>
      <c r="P22" s="113" t="s">
        <v>142</v>
      </c>
      <c r="Q22" s="41">
        <v>799.24406999999997</v>
      </c>
      <c r="S22" s="26" t="s">
        <v>15</v>
      </c>
      <c r="T22" s="118">
        <v>81.805723294276547</v>
      </c>
      <c r="U22" s="129">
        <v>53.648109110637044</v>
      </c>
      <c r="V22" s="129">
        <v>85.940103216170144</v>
      </c>
      <c r="W22" s="129">
        <v>94.849710234981728</v>
      </c>
      <c r="X22" s="119" t="s">
        <v>142</v>
      </c>
      <c r="Y22" s="119" t="s">
        <v>142</v>
      </c>
      <c r="Z22" s="118">
        <v>91.449491531416697</v>
      </c>
      <c r="AB22" s="26" t="s">
        <v>15</v>
      </c>
      <c r="AC22" s="125">
        <v>15.657337222209739</v>
      </c>
      <c r="AD22" s="125">
        <v>12.195888672020157</v>
      </c>
      <c r="AE22" s="125">
        <v>11.901867123502512</v>
      </c>
      <c r="AF22" s="125">
        <v>12.5980328930723</v>
      </c>
      <c r="AG22" s="125">
        <v>11.872057879386254</v>
      </c>
      <c r="AH22" s="125">
        <v>10.128207070313069</v>
      </c>
      <c r="AI22" s="125">
        <v>8.9198330624892677</v>
      </c>
    </row>
    <row r="23" spans="1:35" s="18" customFormat="1" ht="15.75" customHeight="1" x14ac:dyDescent="0.25">
      <c r="A23" s="26" t="s">
        <v>14</v>
      </c>
      <c r="B23" s="41">
        <v>24.146131700000002</v>
      </c>
      <c r="C23" s="41">
        <v>13.732780030000001</v>
      </c>
      <c r="D23" s="41">
        <v>28.435245119999998</v>
      </c>
      <c r="E23" s="41">
        <v>13.855038689999999</v>
      </c>
      <c r="F23" s="41">
        <v>16.880115689999997</v>
      </c>
      <c r="G23" s="41">
        <v>20.158973099999997</v>
      </c>
      <c r="H23" s="41">
        <v>15.789928530000001</v>
      </c>
      <c r="J23" s="26" t="s">
        <v>14</v>
      </c>
      <c r="K23" s="41">
        <v>27.6858</v>
      </c>
      <c r="L23" s="40">
        <v>23.101420000000001</v>
      </c>
      <c r="M23" s="41">
        <v>26.93975</v>
      </c>
      <c r="N23" s="41">
        <v>23.467759999999998</v>
      </c>
      <c r="O23" s="113" t="s">
        <v>142</v>
      </c>
      <c r="P23" s="113" t="s">
        <v>142</v>
      </c>
      <c r="Q23" s="41">
        <v>19.670020000000001</v>
      </c>
      <c r="S23" s="26" t="s">
        <v>14</v>
      </c>
      <c r="T23" s="118">
        <v>87.214859964313845</v>
      </c>
      <c r="U23" s="129">
        <v>59.44560996683321</v>
      </c>
      <c r="V23" s="129">
        <v>105.55125834501062</v>
      </c>
      <c r="W23" s="129">
        <v>59.038607391587441</v>
      </c>
      <c r="X23" s="119" t="s">
        <v>142</v>
      </c>
      <c r="Y23" s="119" t="s">
        <v>142</v>
      </c>
      <c r="Z23" s="118">
        <v>80.274084774697741</v>
      </c>
      <c r="AB23" s="26" t="s">
        <v>14</v>
      </c>
      <c r="AC23" s="125">
        <v>0.27585462700829927</v>
      </c>
      <c r="AD23" s="125">
        <v>0.22456091202803979</v>
      </c>
      <c r="AE23" s="125">
        <v>0.41800003023782001</v>
      </c>
      <c r="AF23" s="125">
        <v>0.19115938200819188</v>
      </c>
      <c r="AG23" s="125">
        <v>0.22314418965103464</v>
      </c>
      <c r="AH23" s="125">
        <v>0.2668045169108762</v>
      </c>
      <c r="AI23" s="125">
        <v>0.19269754111895487</v>
      </c>
    </row>
    <row r="24" spans="1:35" s="18" customFormat="1" ht="15.75" customHeight="1" x14ac:dyDescent="0.25">
      <c r="A24" s="26" t="s">
        <v>20</v>
      </c>
      <c r="B24" s="41">
        <v>19.718471599999997</v>
      </c>
      <c r="C24" s="41">
        <v>11.41201491</v>
      </c>
      <c r="D24" s="41">
        <v>10.690743653999998</v>
      </c>
      <c r="E24" s="41">
        <v>13.593267489999999</v>
      </c>
      <c r="F24" s="41">
        <v>14.389451080000001</v>
      </c>
      <c r="G24" s="41">
        <v>19.221629410000006</v>
      </c>
      <c r="H24" s="41">
        <v>20.431729470000001</v>
      </c>
      <c r="J24" s="26" t="s">
        <v>20</v>
      </c>
      <c r="K24" s="41">
        <v>16.927820000000001</v>
      </c>
      <c r="L24" s="40">
        <v>22.057490000000001</v>
      </c>
      <c r="M24" s="41">
        <v>28.010960000000001</v>
      </c>
      <c r="N24" s="41">
        <v>30.545449999999999</v>
      </c>
      <c r="O24" s="113" t="s">
        <v>142</v>
      </c>
      <c r="P24" s="113" t="s">
        <v>142</v>
      </c>
      <c r="Q24" s="41">
        <v>12.97245</v>
      </c>
      <c r="S24" s="26" t="s">
        <v>20</v>
      </c>
      <c r="T24" s="119">
        <v>116.48559353773844</v>
      </c>
      <c r="U24" s="131">
        <v>51.737595302094661</v>
      </c>
      <c r="V24" s="131">
        <v>38.166287960141311</v>
      </c>
      <c r="W24" s="131">
        <v>44.501775190740354</v>
      </c>
      <c r="X24" s="119" t="s">
        <v>142</v>
      </c>
      <c r="Y24" s="119" t="s">
        <v>142</v>
      </c>
      <c r="Z24" s="118">
        <v>157.50093058751432</v>
      </c>
      <c r="AB24" s="26" t="s">
        <v>20</v>
      </c>
      <c r="AC24" s="125">
        <v>0.22527134764164899</v>
      </c>
      <c r="AD24" s="125">
        <v>0.18661133948616726</v>
      </c>
      <c r="AE24" s="125">
        <v>0.15715465619438918</v>
      </c>
      <c r="AF24" s="125">
        <v>0.18754769806135022</v>
      </c>
      <c r="AG24" s="125">
        <v>0.19021921767230526</v>
      </c>
      <c r="AH24" s="125">
        <v>0.25439874955609432</v>
      </c>
      <c r="AI24" s="125">
        <v>0.24934527234853079</v>
      </c>
    </row>
    <row r="25" spans="1:35" s="18" customFormat="1" ht="15.75" customHeight="1" thickBot="1" x14ac:dyDescent="0.3">
      <c r="A25" s="26" t="s">
        <v>34</v>
      </c>
      <c r="B25" s="41">
        <v>0</v>
      </c>
      <c r="C25" s="41">
        <v>0</v>
      </c>
      <c r="D25" s="41">
        <v>0</v>
      </c>
      <c r="E25" s="41">
        <v>0</v>
      </c>
      <c r="F25" s="41">
        <v>0</v>
      </c>
      <c r="G25" s="41" t="s">
        <v>142</v>
      </c>
      <c r="H25" s="41">
        <v>0</v>
      </c>
      <c r="J25" s="26" t="s">
        <v>34</v>
      </c>
      <c r="K25" s="41">
        <v>663.89034000000004</v>
      </c>
      <c r="L25" s="40">
        <v>648.55094999999994</v>
      </c>
      <c r="M25" s="41">
        <v>512.39941999999996</v>
      </c>
      <c r="N25" s="41">
        <v>584.23482000000001</v>
      </c>
      <c r="O25" s="113" t="s">
        <v>142</v>
      </c>
      <c r="P25" s="113" t="s">
        <v>142</v>
      </c>
      <c r="Q25" s="41">
        <v>599.70748000000003</v>
      </c>
      <c r="S25" s="45" t="s">
        <v>34</v>
      </c>
      <c r="T25" s="120">
        <v>0</v>
      </c>
      <c r="U25" s="132">
        <v>0</v>
      </c>
      <c r="V25" s="132">
        <v>0</v>
      </c>
      <c r="W25" s="132">
        <v>0</v>
      </c>
      <c r="X25" s="120" t="s">
        <v>142</v>
      </c>
      <c r="Y25" s="120" t="s">
        <v>142</v>
      </c>
      <c r="Z25" s="121">
        <v>0</v>
      </c>
      <c r="AB25" s="45" t="s">
        <v>34</v>
      </c>
      <c r="AC25" s="125">
        <v>0</v>
      </c>
      <c r="AD25" s="125">
        <v>0</v>
      </c>
      <c r="AE25" s="125">
        <v>0</v>
      </c>
      <c r="AF25" s="125">
        <v>0</v>
      </c>
      <c r="AG25" s="125">
        <v>0</v>
      </c>
      <c r="AH25" s="125" t="s">
        <v>142</v>
      </c>
      <c r="AI25" s="125">
        <v>0</v>
      </c>
    </row>
    <row r="26" spans="1:35" s="18" customFormat="1" ht="15.75" customHeight="1" thickBot="1" x14ac:dyDescent="0.3">
      <c r="A26" s="20" t="s">
        <v>11</v>
      </c>
      <c r="B26" s="42">
        <v>8753.2088773966989</v>
      </c>
      <c r="C26" s="42">
        <v>6115.3919914099997</v>
      </c>
      <c r="D26" s="42">
        <v>6802.6897279939994</v>
      </c>
      <c r="E26" s="42">
        <v>7247.8988708000015</v>
      </c>
      <c r="F26" s="42">
        <v>7564.6673643611639</v>
      </c>
      <c r="G26" s="42">
        <v>7555.7090762199996</v>
      </c>
      <c r="H26" s="43">
        <v>8194.1515383699989</v>
      </c>
      <c r="J26" s="20" t="s">
        <v>11</v>
      </c>
      <c r="K26" s="42">
        <v>11153.14539</v>
      </c>
      <c r="L26" s="42">
        <v>11003.457780000001</v>
      </c>
      <c r="M26" s="42">
        <v>8510.4645700000001</v>
      </c>
      <c r="N26" s="42">
        <v>10173.81791</v>
      </c>
      <c r="O26" s="114" t="s">
        <v>142</v>
      </c>
      <c r="P26" s="114" t="s">
        <v>142</v>
      </c>
      <c r="Q26" s="43">
        <v>12135.944369999999</v>
      </c>
      <c r="S26" s="20" t="s">
        <v>11</v>
      </c>
      <c r="T26" s="122">
        <v>78.481975902913419</v>
      </c>
      <c r="U26" s="133">
        <v>55.577002372157956</v>
      </c>
      <c r="V26" s="133">
        <v>79.933235983073942</v>
      </c>
      <c r="W26" s="133">
        <v>71.240697788348768</v>
      </c>
      <c r="X26" s="126" t="s">
        <v>142</v>
      </c>
      <c r="Y26" s="126" t="s">
        <v>142</v>
      </c>
      <c r="Z26" s="123">
        <v>67.519686054477191</v>
      </c>
      <c r="AB26" s="20" t="s">
        <v>11</v>
      </c>
      <c r="AC26" s="128">
        <v>100</v>
      </c>
      <c r="AD26" s="128">
        <v>100</v>
      </c>
      <c r="AE26" s="128">
        <v>100</v>
      </c>
      <c r="AF26" s="128">
        <v>100</v>
      </c>
      <c r="AG26" s="128">
        <v>100</v>
      </c>
      <c r="AH26" s="128">
        <v>100</v>
      </c>
      <c r="AI26" s="135">
        <v>100</v>
      </c>
    </row>
    <row r="27" spans="1:35" s="18" customFormat="1" ht="15.75" customHeight="1" x14ac:dyDescent="0.25">
      <c r="A27" s="23" t="s">
        <v>35</v>
      </c>
      <c r="B27" s="40">
        <v>2490.8818583477996</v>
      </c>
      <c r="C27" s="40">
        <v>1338.9947397600001</v>
      </c>
      <c r="D27" s="40">
        <v>3098.8598011399995</v>
      </c>
      <c r="E27" s="40">
        <v>2853.8044260900001</v>
      </c>
      <c r="F27" s="40">
        <v>2366.7597028499999</v>
      </c>
      <c r="G27" s="40">
        <v>2772.9165691400003</v>
      </c>
      <c r="H27" s="40">
        <v>3846.8817885500007</v>
      </c>
      <c r="J27" s="23" t="s">
        <v>35</v>
      </c>
      <c r="K27" s="40">
        <v>1703.4130399999999</v>
      </c>
      <c r="L27" s="40">
        <v>2028.09114</v>
      </c>
      <c r="M27" s="40">
        <v>4078.8333699999998</v>
      </c>
      <c r="N27" s="40">
        <v>4410.4362700000001</v>
      </c>
      <c r="O27" s="112" t="s">
        <v>142</v>
      </c>
      <c r="P27" s="112" t="s">
        <v>142</v>
      </c>
      <c r="Q27" s="40">
        <v>6050.8672699999997</v>
      </c>
      <c r="S27" s="23" t="s">
        <v>35</v>
      </c>
      <c r="T27" s="125">
        <v>146.22888282854754</v>
      </c>
      <c r="U27" s="134">
        <v>66.022414542967738</v>
      </c>
      <c r="V27" s="134">
        <v>75.974170063730739</v>
      </c>
      <c r="W27" s="134">
        <v>64.70571733462549</v>
      </c>
      <c r="X27" s="125" t="s">
        <v>142</v>
      </c>
      <c r="Y27" s="125" t="s">
        <v>142</v>
      </c>
      <c r="Z27" s="116">
        <v>63.575709347033836</v>
      </c>
      <c r="AB27" s="23" t="s">
        <v>35</v>
      </c>
      <c r="AC27" s="24"/>
      <c r="AD27" s="24"/>
      <c r="AE27" s="24"/>
      <c r="AF27" s="24"/>
      <c r="AG27" s="24"/>
      <c r="AH27" s="25"/>
      <c r="AI27" s="46"/>
    </row>
    <row r="28" spans="1:35" s="18" customFormat="1" ht="15.75" customHeight="1" x14ac:dyDescent="0.25">
      <c r="A28" s="26" t="s">
        <v>36</v>
      </c>
      <c r="B28" s="41">
        <v>209.70898309</v>
      </c>
      <c r="C28" s="41">
        <v>178.50429511999997</v>
      </c>
      <c r="D28" s="41">
        <v>184.66198158999998</v>
      </c>
      <c r="E28" s="41">
        <v>191.98290470999999</v>
      </c>
      <c r="F28" s="41">
        <v>171.22245919</v>
      </c>
      <c r="G28" s="41">
        <v>176.03622571</v>
      </c>
      <c r="H28" s="41">
        <v>243.73793232</v>
      </c>
      <c r="J28" s="26" t="s">
        <v>36</v>
      </c>
      <c r="K28" s="41">
        <v>0</v>
      </c>
      <c r="L28" s="41">
        <v>0</v>
      </c>
      <c r="M28" s="41">
        <v>0</v>
      </c>
      <c r="N28" s="41">
        <v>0</v>
      </c>
      <c r="O28" s="113" t="s">
        <v>142</v>
      </c>
      <c r="P28" s="113" t="s">
        <v>142</v>
      </c>
      <c r="Q28" s="41">
        <v>0</v>
      </c>
      <c r="S28" s="26" t="s">
        <v>36</v>
      </c>
      <c r="T28" s="119" t="s">
        <v>142</v>
      </c>
      <c r="U28" s="119" t="s">
        <v>142</v>
      </c>
      <c r="V28" s="119" t="s">
        <v>142</v>
      </c>
      <c r="W28" s="119" t="s">
        <v>142</v>
      </c>
      <c r="X28" s="119" t="s">
        <v>142</v>
      </c>
      <c r="Y28" s="119" t="s">
        <v>142</v>
      </c>
      <c r="Z28" s="118" t="s">
        <v>142</v>
      </c>
      <c r="AB28" s="26" t="s">
        <v>36</v>
      </c>
      <c r="AC28" s="27"/>
      <c r="AD28" s="27"/>
      <c r="AE28" s="27"/>
      <c r="AF28" s="27"/>
      <c r="AG28" s="27"/>
      <c r="AH28" s="28"/>
      <c r="AI28" s="47"/>
    </row>
    <row r="29" spans="1:35" s="18" customFormat="1" ht="15.75" customHeight="1" thickBot="1" x14ac:dyDescent="0.3">
      <c r="A29" s="17" t="s">
        <v>37</v>
      </c>
      <c r="B29" s="44">
        <v>114.78245476000002</v>
      </c>
      <c r="C29" s="44">
        <v>133.02963581</v>
      </c>
      <c r="D29" s="44">
        <v>166.02736937000003</v>
      </c>
      <c r="E29" s="44">
        <v>174.04064543000004</v>
      </c>
      <c r="F29" s="44">
        <v>143.65974615000002</v>
      </c>
      <c r="G29" s="44">
        <v>268.51287166999998</v>
      </c>
      <c r="H29" s="44">
        <v>474.32254381999991</v>
      </c>
      <c r="J29" s="17" t="s">
        <v>37</v>
      </c>
      <c r="K29" s="44">
        <v>26.19369</v>
      </c>
      <c r="L29" s="44">
        <v>31.664940000000001</v>
      </c>
      <c r="M29" s="44">
        <v>25.712679999999999</v>
      </c>
      <c r="N29" s="44">
        <v>31.94453</v>
      </c>
      <c r="O29" s="115" t="s">
        <v>142</v>
      </c>
      <c r="P29" s="115" t="s">
        <v>142</v>
      </c>
      <c r="Q29" s="44">
        <v>841.63505999999995</v>
      </c>
      <c r="S29" s="17" t="s">
        <v>37</v>
      </c>
      <c r="T29" s="127">
        <v>438.20650988845034</v>
      </c>
      <c r="U29" s="127">
        <v>420.11649417305074</v>
      </c>
      <c r="V29" s="127">
        <v>645.70231251662619</v>
      </c>
      <c r="W29" s="127">
        <v>544.82143086782003</v>
      </c>
      <c r="X29" s="127" t="s">
        <v>142</v>
      </c>
      <c r="Y29" s="127" t="s">
        <v>142</v>
      </c>
      <c r="Z29" s="124">
        <v>56.35727007617767</v>
      </c>
      <c r="AB29" s="17" t="s">
        <v>37</v>
      </c>
      <c r="AH29" s="19"/>
      <c r="AI29" s="49"/>
    </row>
    <row r="30" spans="1:35" ht="15.75" thickBot="1" x14ac:dyDescent="0.3">
      <c r="A30" s="20" t="s">
        <v>38</v>
      </c>
      <c r="B30" s="42">
        <v>11568.582173594497</v>
      </c>
      <c r="C30" s="42">
        <v>7765.9206621000012</v>
      </c>
      <c r="D30" s="42">
        <v>10252.238880093997</v>
      </c>
      <c r="E30" s="42">
        <v>10467.726847029999</v>
      </c>
      <c r="F30" s="42">
        <v>10246.309272551165</v>
      </c>
      <c r="G30" s="42">
        <v>10773.174742740001</v>
      </c>
      <c r="H30" s="43">
        <v>12759.093803059997</v>
      </c>
      <c r="I30" s="18"/>
      <c r="J30" s="20" t="s">
        <v>38</v>
      </c>
      <c r="K30" s="42">
        <v>12882.752119999999</v>
      </c>
      <c r="L30" s="42">
        <v>13063.21386</v>
      </c>
      <c r="M30" s="42">
        <v>12615.010619999999</v>
      </c>
      <c r="N30" s="42">
        <v>14616.198710000001</v>
      </c>
      <c r="O30" s="42">
        <v>14505.17621</v>
      </c>
      <c r="P30" s="42">
        <v>14505.17621</v>
      </c>
      <c r="Q30" s="43">
        <v>19028.4467</v>
      </c>
      <c r="R30" s="18"/>
      <c r="S30" s="20" t="s">
        <v>38</v>
      </c>
      <c r="T30" s="126">
        <v>89.79899687454747</v>
      </c>
      <c r="U30" s="126">
        <v>59.448775357490788</v>
      </c>
      <c r="V30" s="126">
        <v>81.270156553336278</v>
      </c>
      <c r="W30" s="126">
        <v>71.617299783070592</v>
      </c>
      <c r="X30" s="126">
        <v>70.638985174735538</v>
      </c>
      <c r="Y30" s="126">
        <v>74.271243497978858</v>
      </c>
      <c r="Z30" s="123">
        <v>67.052734278410625</v>
      </c>
      <c r="AB30" s="20" t="s">
        <v>38</v>
      </c>
      <c r="AC30" s="21"/>
      <c r="AD30" s="21"/>
      <c r="AE30" s="21"/>
      <c r="AF30" s="21"/>
      <c r="AG30" s="21"/>
      <c r="AH30" s="22"/>
      <c r="AI30" s="48"/>
    </row>
    <row r="31" spans="1:35" x14ac:dyDescent="0.25">
      <c r="A31" s="17"/>
      <c r="B31" s="44"/>
      <c r="C31" s="44"/>
      <c r="D31" s="44"/>
      <c r="E31" s="44"/>
      <c r="F31" s="44"/>
      <c r="G31" s="44"/>
      <c r="H31" s="44"/>
      <c r="I31" s="18"/>
      <c r="J31" s="17"/>
      <c r="K31" s="44"/>
      <c r="L31" s="44"/>
      <c r="M31" s="44"/>
      <c r="N31" s="44"/>
      <c r="O31" s="44"/>
      <c r="P31" s="44"/>
      <c r="Q31" s="44"/>
      <c r="R31" s="18"/>
      <c r="S31" s="17"/>
      <c r="T31" s="127"/>
      <c r="U31" s="127"/>
      <c r="V31" s="127"/>
      <c r="W31" s="127"/>
      <c r="X31" s="127"/>
      <c r="Y31" s="127"/>
      <c r="Z31" s="177"/>
      <c r="AB31" s="17"/>
      <c r="AC31" s="18"/>
      <c r="AD31" s="18"/>
      <c r="AE31" s="18"/>
      <c r="AF31" s="18"/>
      <c r="AG31" s="18"/>
      <c r="AH31" s="19"/>
      <c r="AI31" s="178"/>
    </row>
    <row r="32" spans="1:35" x14ac:dyDescent="0.25">
      <c r="A32" s="51" t="s">
        <v>39</v>
      </c>
    </row>
    <row r="33" spans="1:1" x14ac:dyDescent="0.25">
      <c r="A33" s="179" t="s">
        <v>181</v>
      </c>
    </row>
    <row r="34" spans="1:1" x14ac:dyDescent="0.25">
      <c r="A34" s="10" t="s">
        <v>180</v>
      </c>
    </row>
    <row r="35" spans="1:1" x14ac:dyDescent="0.25">
      <c r="A35" t="s">
        <v>40</v>
      </c>
    </row>
    <row r="36" spans="1:1" x14ac:dyDescent="0.25">
      <c r="A36" s="15" t="s">
        <v>41</v>
      </c>
    </row>
    <row r="52" ht="13.5" customHeight="1" x14ac:dyDescent="0.25"/>
    <row r="53" ht="26.25" customHeight="1" x14ac:dyDescent="0.25"/>
    <row r="56" ht="28.5" customHeight="1" x14ac:dyDescent="0.25"/>
    <row r="71" ht="15.75" customHeight="1" x14ac:dyDescent="0.25"/>
    <row r="72" ht="39" customHeight="1" x14ac:dyDescent="0.25"/>
    <row r="93" ht="19.5" customHeight="1" x14ac:dyDescent="0.25"/>
    <row r="94" ht="23.25" customHeight="1" x14ac:dyDescent="0.25"/>
    <row r="115" ht="26.25" customHeight="1" x14ac:dyDescent="0.25"/>
    <row r="131" ht="24" customHeight="1" x14ac:dyDescent="0.25"/>
    <row r="148" ht="27.75" customHeight="1" x14ac:dyDescent="0.25"/>
    <row r="164" ht="15" customHeight="1" x14ac:dyDescent="0.25"/>
    <row r="181" ht="29.25" customHeight="1" x14ac:dyDescent="0.25"/>
    <row r="197" ht="37.5" customHeight="1" x14ac:dyDescent="0.25"/>
    <row r="199" ht="28.5" customHeight="1" x14ac:dyDescent="0.25"/>
    <row r="215" ht="36.75" customHeight="1" x14ac:dyDescent="0.25"/>
    <row r="233" ht="29.25" customHeight="1" x14ac:dyDescent="0.25"/>
    <row r="249" ht="27.75" customHeight="1" x14ac:dyDescent="0.25"/>
  </sheetData>
  <hyperlinks>
    <hyperlink ref="A36" r:id="rId1" xr:uid="{0866A95C-8C15-45D8-9062-F84F1DB41D35}"/>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9F540-B9AC-4F18-BE1B-A12909142D45}">
  <dimension ref="B1:S52"/>
  <sheetViews>
    <sheetView topLeftCell="A28" zoomScaleNormal="100" workbookViewId="0">
      <selection activeCell="A39" sqref="A39"/>
    </sheetView>
  </sheetViews>
  <sheetFormatPr baseColWidth="10" defaultColWidth="11.42578125" defaultRowHeight="15" x14ac:dyDescent="0.25"/>
  <cols>
    <col min="5" max="12" width="10.85546875" customWidth="1"/>
    <col min="13" max="13" width="13.5703125" customWidth="1"/>
  </cols>
  <sheetData>
    <row r="1" spans="2:19" x14ac:dyDescent="0.25">
      <c r="B1" s="1" t="s">
        <v>42</v>
      </c>
      <c r="C1" s="1"/>
      <c r="D1" s="1"/>
      <c r="E1" s="1"/>
      <c r="F1" s="1"/>
      <c r="G1" s="1"/>
      <c r="H1" s="1"/>
      <c r="I1" s="1"/>
      <c r="J1" s="1"/>
      <c r="K1" s="1"/>
      <c r="L1" s="1"/>
    </row>
    <row r="2" spans="2:19" x14ac:dyDescent="0.25">
      <c r="E2">
        <v>2015</v>
      </c>
      <c r="F2">
        <v>2016</v>
      </c>
      <c r="G2">
        <v>2017</v>
      </c>
      <c r="H2">
        <v>2018</v>
      </c>
      <c r="I2">
        <v>2019</v>
      </c>
      <c r="J2">
        <v>2020</v>
      </c>
      <c r="K2">
        <v>2021</v>
      </c>
      <c r="N2" s="180" t="s">
        <v>43</v>
      </c>
      <c r="O2" s="180"/>
      <c r="P2" s="180"/>
      <c r="Q2" s="180"/>
      <c r="R2" s="180"/>
      <c r="S2" s="180"/>
    </row>
    <row r="3" spans="2:19" x14ac:dyDescent="0.25">
      <c r="B3" t="s">
        <v>2</v>
      </c>
      <c r="E3" s="4">
        <v>1040.52268</v>
      </c>
      <c r="F3" s="4">
        <v>1142.0872400000001</v>
      </c>
      <c r="G3" s="4">
        <v>1113.9548199999999</v>
      </c>
      <c r="H3" s="4">
        <v>1312.1294399999999</v>
      </c>
      <c r="K3" s="4">
        <v>2068.0774900000001</v>
      </c>
      <c r="L3" s="4"/>
      <c r="O3">
        <v>2021</v>
      </c>
    </row>
    <row r="4" spans="2:19" x14ac:dyDescent="0.25">
      <c r="B4" t="s">
        <v>21</v>
      </c>
      <c r="E4" s="4">
        <v>855.71873000000005</v>
      </c>
      <c r="F4" s="4">
        <v>889.34214999999995</v>
      </c>
      <c r="G4" s="4">
        <v>875.54907000000003</v>
      </c>
      <c r="H4" s="4">
        <v>1117.15958</v>
      </c>
      <c r="K4" s="4">
        <v>1133.8537699999999</v>
      </c>
      <c r="L4" s="4"/>
      <c r="O4" s="2" t="s">
        <v>44</v>
      </c>
      <c r="P4" s="2" t="s">
        <v>45</v>
      </c>
      <c r="Q4" s="2" t="s">
        <v>46</v>
      </c>
      <c r="R4" s="2" t="s">
        <v>47</v>
      </c>
    </row>
    <row r="5" spans="2:19" x14ac:dyDescent="0.25">
      <c r="B5" t="s">
        <v>22</v>
      </c>
      <c r="K5" s="4">
        <v>12135.944369999999</v>
      </c>
      <c r="N5" t="s">
        <v>23</v>
      </c>
      <c r="O5">
        <v>168101490</v>
      </c>
      <c r="P5">
        <v>1570000</v>
      </c>
      <c r="Q5">
        <v>11584000</v>
      </c>
      <c r="R5">
        <v>1886822000</v>
      </c>
      <c r="S5">
        <f>SUM(O5:R5)/1000000</f>
        <v>2068.0774900000001</v>
      </c>
    </row>
    <row r="6" spans="2:19" x14ac:dyDescent="0.25">
      <c r="N6" t="s">
        <v>24</v>
      </c>
      <c r="O6">
        <v>190756130</v>
      </c>
      <c r="P6">
        <v>151767640</v>
      </c>
      <c r="Q6">
        <v>20225000</v>
      </c>
      <c r="R6">
        <v>771105000</v>
      </c>
      <c r="S6">
        <f>SUM(O6:R6)/1000000</f>
        <v>1133.8537699999999</v>
      </c>
    </row>
    <row r="7" spans="2:19" x14ac:dyDescent="0.25">
      <c r="B7" s="1" t="s">
        <v>48</v>
      </c>
      <c r="C7" s="1"/>
      <c r="D7" s="1"/>
      <c r="E7" s="1"/>
      <c r="F7" s="1"/>
      <c r="G7" s="1"/>
      <c r="H7" s="1"/>
      <c r="I7" s="1"/>
      <c r="J7" s="1"/>
      <c r="K7" s="1"/>
      <c r="L7" s="1"/>
      <c r="N7" t="s">
        <v>49</v>
      </c>
      <c r="O7">
        <v>3122328100</v>
      </c>
      <c r="P7">
        <v>547251270</v>
      </c>
      <c r="Q7">
        <v>71588000</v>
      </c>
      <c r="R7">
        <v>8394777000</v>
      </c>
      <c r="S7">
        <f>SUM(O7:R7)/1000000</f>
        <v>12135.944369999999</v>
      </c>
    </row>
    <row r="8" spans="2:19" x14ac:dyDescent="0.25">
      <c r="E8">
        <v>2015</v>
      </c>
      <c r="F8">
        <v>2016</v>
      </c>
      <c r="G8">
        <v>2017</v>
      </c>
      <c r="H8">
        <v>2018</v>
      </c>
      <c r="I8">
        <v>2019</v>
      </c>
      <c r="J8" s="4">
        <v>2020</v>
      </c>
      <c r="K8" s="4">
        <v>2021</v>
      </c>
      <c r="L8" s="4"/>
      <c r="O8">
        <v>2018</v>
      </c>
    </row>
    <row r="9" spans="2:19" x14ac:dyDescent="0.25">
      <c r="B9" t="s">
        <v>2</v>
      </c>
      <c r="E9" s="4">
        <v>735</v>
      </c>
      <c r="F9" s="4">
        <v>644</v>
      </c>
      <c r="G9" s="4">
        <v>902</v>
      </c>
      <c r="H9" s="4">
        <v>757</v>
      </c>
      <c r="I9">
        <v>812</v>
      </c>
      <c r="J9" s="4">
        <v>957.23694074000002</v>
      </c>
      <c r="K9" s="4">
        <v>739.81805430000009</v>
      </c>
      <c r="L9" s="4"/>
      <c r="O9" s="2" t="s">
        <v>44</v>
      </c>
      <c r="P9" s="2" t="s">
        <v>45</v>
      </c>
      <c r="Q9" s="2" t="s">
        <v>46</v>
      </c>
      <c r="R9" s="2" t="s">
        <v>47</v>
      </c>
    </row>
    <row r="10" spans="2:19" x14ac:dyDescent="0.25">
      <c r="B10" t="s">
        <v>21</v>
      </c>
      <c r="E10" s="4">
        <v>1093</v>
      </c>
      <c r="F10" s="4">
        <v>1008</v>
      </c>
      <c r="G10" s="4">
        <v>1032</v>
      </c>
      <c r="H10" s="4">
        <v>1126</v>
      </c>
      <c r="I10">
        <v>1106</v>
      </c>
      <c r="J10" s="4">
        <v>1229.40199001</v>
      </c>
      <c r="K10" s="4">
        <v>2086.0055537100002</v>
      </c>
      <c r="L10" s="4"/>
      <c r="N10" t="s">
        <v>23</v>
      </c>
      <c r="O10">
        <v>186238440</v>
      </c>
      <c r="P10">
        <v>2145000</v>
      </c>
      <c r="Q10">
        <v>25867000</v>
      </c>
      <c r="R10">
        <v>1097879000</v>
      </c>
      <c r="S10">
        <f>SUM(O10:R10)/1000000</f>
        <v>1312.1294399999999</v>
      </c>
    </row>
    <row r="11" spans="2:19" x14ac:dyDescent="0.25">
      <c r="B11" t="s">
        <v>22</v>
      </c>
      <c r="K11" s="4">
        <v>8194.1515383699989</v>
      </c>
      <c r="N11" t="s">
        <v>24</v>
      </c>
      <c r="O11">
        <v>199676130</v>
      </c>
      <c r="P11">
        <v>192480450</v>
      </c>
      <c r="Q11">
        <v>2227000</v>
      </c>
      <c r="R11">
        <v>722776000</v>
      </c>
      <c r="S11">
        <f>SUM(O11:R11)/1000000</f>
        <v>1117.15958</v>
      </c>
    </row>
    <row r="12" spans="2:19" x14ac:dyDescent="0.25">
      <c r="O12">
        <v>2017</v>
      </c>
    </row>
    <row r="13" spans="2:19" x14ac:dyDescent="0.25">
      <c r="B13" s="1" t="s">
        <v>50</v>
      </c>
      <c r="C13" s="1"/>
      <c r="D13" s="1"/>
      <c r="E13" s="1"/>
      <c r="F13" s="1"/>
      <c r="G13" s="1"/>
      <c r="H13" s="1"/>
      <c r="I13" s="1"/>
      <c r="J13" s="1"/>
      <c r="K13" s="1"/>
      <c r="L13" s="1"/>
      <c r="O13" s="2" t="s">
        <v>44</v>
      </c>
      <c r="P13" s="2" t="s">
        <v>45</v>
      </c>
      <c r="Q13" s="2" t="s">
        <v>46</v>
      </c>
      <c r="R13" s="2" t="s">
        <v>47</v>
      </c>
    </row>
    <row r="14" spans="2:19" x14ac:dyDescent="0.25">
      <c r="C14">
        <v>2013</v>
      </c>
      <c r="D14">
        <v>2014</v>
      </c>
      <c r="E14">
        <v>2015</v>
      </c>
      <c r="F14">
        <v>2016</v>
      </c>
      <c r="G14">
        <v>2017</v>
      </c>
      <c r="H14">
        <v>2018</v>
      </c>
      <c r="I14">
        <v>2019</v>
      </c>
      <c r="J14">
        <v>2020</v>
      </c>
      <c r="K14">
        <v>2021</v>
      </c>
      <c r="L14" t="s">
        <v>51</v>
      </c>
      <c r="N14" t="s">
        <v>23</v>
      </c>
      <c r="O14">
        <v>206423820</v>
      </c>
      <c r="P14">
        <v>545000</v>
      </c>
      <c r="Q14">
        <v>17226000</v>
      </c>
      <c r="R14">
        <v>889760000</v>
      </c>
      <c r="S14">
        <f>SUM(O14:R14)/1000000</f>
        <v>1113.9548199999999</v>
      </c>
    </row>
    <row r="15" spans="2:19" x14ac:dyDescent="0.25">
      <c r="B15" t="s">
        <v>2</v>
      </c>
      <c r="C15" s="3">
        <v>0.70499999999999996</v>
      </c>
      <c r="D15" s="3">
        <v>0.67800000000000005</v>
      </c>
      <c r="E15" s="3">
        <f t="shared" ref="E15" si="0">E9/E3</f>
        <v>0.70637576107423239</v>
      </c>
      <c r="F15" s="3">
        <f t="shared" ref="F15:G15" si="1">F9/F3</f>
        <v>0.56387986613001639</v>
      </c>
      <c r="G15" s="3">
        <f t="shared" si="1"/>
        <v>0.80972763329844921</v>
      </c>
      <c r="H15" s="3">
        <f t="shared" ref="H15" si="2">H9/H3</f>
        <v>0.57692478876169417</v>
      </c>
      <c r="I15" s="3"/>
      <c r="J15" s="3"/>
      <c r="K15" s="3">
        <f>K9/K3</f>
        <v>0.35773226964527333</v>
      </c>
      <c r="L15" s="3">
        <f>AVERAGE(C15:K15)</f>
        <v>0.62823433127280937</v>
      </c>
      <c r="N15" t="s">
        <v>24</v>
      </c>
      <c r="O15">
        <v>154933850</v>
      </c>
      <c r="P15">
        <v>135853220</v>
      </c>
      <c r="Q15">
        <v>1555000</v>
      </c>
      <c r="R15">
        <v>583207000</v>
      </c>
      <c r="S15">
        <f>SUM(O15:R15)/1000000</f>
        <v>875.54907000000003</v>
      </c>
    </row>
    <row r="16" spans="2:19" x14ac:dyDescent="0.25">
      <c r="B16" t="s">
        <v>21</v>
      </c>
      <c r="E16" s="3">
        <f t="shared" ref="E16" si="3">E10/E4</f>
        <v>1.277288858688415</v>
      </c>
      <c r="F16" s="3">
        <f t="shared" ref="F16:G16" si="4">F10/F4</f>
        <v>1.1334220468466496</v>
      </c>
      <c r="G16" s="3">
        <f t="shared" si="4"/>
        <v>1.1786889340194262</v>
      </c>
      <c r="H16" s="3">
        <f t="shared" ref="H16" si="5">H10/H4</f>
        <v>1.0079133009806889</v>
      </c>
      <c r="I16" s="3"/>
      <c r="J16" s="3"/>
      <c r="K16" s="3">
        <f>K10/K4</f>
        <v>1.8397483069708365</v>
      </c>
      <c r="L16" s="3">
        <f>AVERAGE(C16:K16)</f>
        <v>1.2874122895012032</v>
      </c>
      <c r="O16">
        <v>2016</v>
      </c>
    </row>
    <row r="17" spans="2:19" x14ac:dyDescent="0.25">
      <c r="B17" t="s">
        <v>22</v>
      </c>
      <c r="E17" s="3">
        <v>0.83399999999999996</v>
      </c>
      <c r="F17" s="3">
        <v>0.59199999999999997</v>
      </c>
      <c r="G17" s="3">
        <v>0.85199999999999998</v>
      </c>
      <c r="H17" s="3">
        <v>0.755</v>
      </c>
      <c r="K17" s="3">
        <f>K11/K5</f>
        <v>0.6751968605447719</v>
      </c>
      <c r="O17" s="2" t="s">
        <v>44</v>
      </c>
      <c r="P17" s="2" t="s">
        <v>45</v>
      </c>
      <c r="Q17" s="2" t="s">
        <v>46</v>
      </c>
      <c r="R17" s="2" t="s">
        <v>47</v>
      </c>
    </row>
    <row r="18" spans="2:19" x14ac:dyDescent="0.25">
      <c r="N18" t="s">
        <v>23</v>
      </c>
      <c r="O18">
        <v>146996240</v>
      </c>
      <c r="P18">
        <v>1650000</v>
      </c>
      <c r="Q18">
        <v>678000</v>
      </c>
      <c r="R18">
        <v>992763000</v>
      </c>
      <c r="S18">
        <f>SUM(O18:R18)/1000000</f>
        <v>1142.0872400000001</v>
      </c>
    </row>
    <row r="19" spans="2:19" ht="15.75" thickBot="1" x14ac:dyDescent="0.3">
      <c r="N19" t="s">
        <v>24</v>
      </c>
      <c r="O19">
        <v>155734360</v>
      </c>
      <c r="P19">
        <v>165529790</v>
      </c>
      <c r="Q19">
        <v>1846000</v>
      </c>
      <c r="R19">
        <v>566232000</v>
      </c>
      <c r="S19">
        <f>SUM(O19:R19)/1000000</f>
        <v>889.34214999999995</v>
      </c>
    </row>
    <row r="20" spans="2:19" x14ac:dyDescent="0.25">
      <c r="F20" s="14" t="s">
        <v>52</v>
      </c>
      <c r="G20" s="5"/>
      <c r="H20" s="5"/>
      <c r="I20" s="6"/>
      <c r="J20" s="6"/>
      <c r="K20" s="6"/>
      <c r="L20" s="9"/>
      <c r="O20">
        <v>2015</v>
      </c>
    </row>
    <row r="21" spans="2:19" x14ac:dyDescent="0.25">
      <c r="F21" s="7" t="s">
        <v>1</v>
      </c>
      <c r="G21" s="8"/>
      <c r="H21" s="8"/>
      <c r="I21" s="9"/>
      <c r="J21" s="9"/>
      <c r="K21" s="9"/>
      <c r="L21" s="9"/>
      <c r="O21" s="2" t="s">
        <v>44</v>
      </c>
      <c r="P21" s="2" t="s">
        <v>45</v>
      </c>
      <c r="Q21" s="2" t="s">
        <v>46</v>
      </c>
      <c r="R21" s="2" t="s">
        <v>47</v>
      </c>
    </row>
    <row r="22" spans="2:19" x14ac:dyDescent="0.25">
      <c r="F22" s="7"/>
      <c r="G22" s="7"/>
      <c r="H22" s="7" t="s">
        <v>0</v>
      </c>
      <c r="I22" s="10"/>
      <c r="J22" s="10"/>
      <c r="K22" s="10"/>
      <c r="L22" s="10"/>
      <c r="N22" t="s">
        <v>23</v>
      </c>
      <c r="O22">
        <v>138579680</v>
      </c>
      <c r="P22">
        <v>855000</v>
      </c>
      <c r="Q22">
        <v>5405000</v>
      </c>
      <c r="R22">
        <v>895683000</v>
      </c>
      <c r="S22">
        <f>SUM(O22:R22)/1000000</f>
        <v>1040.52268</v>
      </c>
    </row>
    <row r="23" spans="2:19" x14ac:dyDescent="0.25">
      <c r="F23" s="9"/>
      <c r="G23" s="9"/>
      <c r="H23" s="9"/>
      <c r="I23" s="9"/>
      <c r="J23" s="9"/>
      <c r="K23" s="9"/>
      <c r="L23" s="9"/>
      <c r="N23" t="s">
        <v>24</v>
      </c>
      <c r="O23">
        <v>197419160</v>
      </c>
      <c r="P23">
        <v>167378570</v>
      </c>
      <c r="Q23">
        <v>1166000</v>
      </c>
      <c r="R23">
        <v>489755000</v>
      </c>
      <c r="S23">
        <f>SUM(O23:R23)/1000000</f>
        <v>855.71873000000005</v>
      </c>
    </row>
    <row r="24" spans="2:19" x14ac:dyDescent="0.25">
      <c r="F24" s="9"/>
      <c r="G24" s="9"/>
      <c r="H24" s="9"/>
      <c r="I24" s="9"/>
      <c r="J24" s="9"/>
      <c r="K24" s="9"/>
      <c r="L24" s="9"/>
    </row>
    <row r="25" spans="2:19" x14ac:dyDescent="0.25">
      <c r="F25" s="9"/>
      <c r="G25" s="9"/>
      <c r="H25" s="9"/>
      <c r="I25" s="9"/>
      <c r="J25" s="9"/>
      <c r="K25" s="9"/>
      <c r="L25" s="9"/>
      <c r="O25">
        <v>2021</v>
      </c>
    </row>
    <row r="26" spans="2:19" x14ac:dyDescent="0.25">
      <c r="F26" s="9"/>
      <c r="G26" s="9"/>
      <c r="H26" s="9"/>
      <c r="I26" s="9"/>
      <c r="J26" s="9"/>
      <c r="K26" s="9"/>
      <c r="L26" s="9"/>
      <c r="N26" t="s">
        <v>49</v>
      </c>
      <c r="O26">
        <v>3512610361.9700003</v>
      </c>
      <c r="P26">
        <v>796119122.99000001</v>
      </c>
      <c r="Q26">
        <v>53952936.399999999</v>
      </c>
      <c r="R26">
        <v>3831469117.0099988</v>
      </c>
      <c r="S26">
        <f>SUM(O26:R26)/1000000</f>
        <v>8194.1515383699989</v>
      </c>
    </row>
    <row r="27" spans="2:19" x14ac:dyDescent="0.25">
      <c r="F27" s="9"/>
      <c r="G27" s="9"/>
      <c r="H27" s="9"/>
      <c r="I27" s="9"/>
      <c r="J27" s="9"/>
      <c r="K27" s="9"/>
      <c r="L27" s="9"/>
    </row>
    <row r="28" spans="2:19" x14ac:dyDescent="0.25">
      <c r="F28" s="9"/>
      <c r="G28" s="9"/>
      <c r="H28" s="9"/>
      <c r="I28" s="9"/>
      <c r="J28" s="9"/>
      <c r="K28" s="9"/>
      <c r="L28" s="9"/>
    </row>
    <row r="29" spans="2:19" x14ac:dyDescent="0.25">
      <c r="F29" s="9"/>
      <c r="G29" s="9"/>
      <c r="H29" s="9"/>
      <c r="I29" s="9"/>
      <c r="J29" s="9"/>
      <c r="K29" s="9"/>
      <c r="L29" s="9"/>
    </row>
    <row r="30" spans="2:19" x14ac:dyDescent="0.25">
      <c r="F30" s="9"/>
      <c r="G30" s="9"/>
      <c r="H30" s="9"/>
      <c r="I30" s="9"/>
      <c r="J30" s="9"/>
      <c r="K30" s="9"/>
      <c r="L30" s="9"/>
    </row>
    <row r="31" spans="2:19" x14ac:dyDescent="0.25">
      <c r="F31" s="9"/>
      <c r="G31" s="9"/>
      <c r="H31" s="9"/>
      <c r="I31" s="9"/>
      <c r="J31" s="9"/>
      <c r="K31" s="9"/>
      <c r="L31" s="9"/>
    </row>
    <row r="32" spans="2:19" x14ac:dyDescent="0.25">
      <c r="F32" s="9"/>
      <c r="G32" s="9"/>
      <c r="H32" s="9"/>
      <c r="I32" s="9"/>
      <c r="J32" s="9"/>
      <c r="K32" s="9"/>
      <c r="L32" s="9"/>
    </row>
    <row r="33" spans="6:12" x14ac:dyDescent="0.25">
      <c r="F33" s="9"/>
      <c r="G33" s="9"/>
      <c r="H33" s="9"/>
      <c r="I33" s="9"/>
      <c r="J33" s="9"/>
      <c r="K33" s="9"/>
      <c r="L33" s="9"/>
    </row>
    <row r="34" spans="6:12" x14ac:dyDescent="0.25">
      <c r="F34" s="9"/>
      <c r="G34" s="9"/>
      <c r="H34" s="9"/>
      <c r="I34" s="9"/>
      <c r="J34" s="9"/>
      <c r="K34" s="9"/>
      <c r="L34" s="9"/>
    </row>
    <row r="35" spans="6:12" ht="15.75" thickBot="1" x14ac:dyDescent="0.3">
      <c r="F35" s="11" t="s">
        <v>53</v>
      </c>
      <c r="G35" s="12"/>
      <c r="H35" s="12"/>
      <c r="I35" s="12"/>
      <c r="J35" s="12"/>
      <c r="K35" s="12"/>
      <c r="L35" s="13"/>
    </row>
    <row r="36" spans="6:12" ht="15.75" thickBot="1" x14ac:dyDescent="0.3"/>
    <row r="37" spans="6:12" x14ac:dyDescent="0.25">
      <c r="F37" s="14" t="s">
        <v>52</v>
      </c>
      <c r="G37" s="5"/>
      <c r="H37" s="5"/>
      <c r="I37" s="6"/>
      <c r="J37" s="6"/>
      <c r="K37" s="6"/>
    </row>
    <row r="38" spans="6:12" x14ac:dyDescent="0.25">
      <c r="F38" s="7" t="s">
        <v>1</v>
      </c>
      <c r="G38" s="8"/>
      <c r="H38" s="8"/>
      <c r="I38" s="9"/>
      <c r="J38" s="9"/>
      <c r="K38" s="9"/>
    </row>
    <row r="39" spans="6:12" x14ac:dyDescent="0.25">
      <c r="F39" s="7"/>
      <c r="G39" s="7"/>
      <c r="H39" s="7" t="s">
        <v>0</v>
      </c>
      <c r="I39" s="10"/>
      <c r="J39" s="10"/>
      <c r="K39" s="10"/>
    </row>
    <row r="40" spans="6:12" x14ac:dyDescent="0.25">
      <c r="F40" s="9"/>
      <c r="G40" s="9"/>
      <c r="H40" s="9"/>
      <c r="I40" s="9"/>
      <c r="J40" s="9"/>
      <c r="K40" s="9"/>
    </row>
    <row r="41" spans="6:12" x14ac:dyDescent="0.25">
      <c r="F41" s="9"/>
      <c r="G41" s="9"/>
      <c r="H41" s="9"/>
      <c r="I41" s="9"/>
      <c r="J41" s="9"/>
      <c r="K41" s="9"/>
    </row>
    <row r="42" spans="6:12" x14ac:dyDescent="0.25">
      <c r="F42" s="9"/>
      <c r="G42" s="9"/>
      <c r="H42" s="9"/>
      <c r="I42" s="9"/>
      <c r="J42" s="9"/>
      <c r="K42" s="9"/>
    </row>
    <row r="43" spans="6:12" x14ac:dyDescent="0.25">
      <c r="F43" s="9"/>
      <c r="G43" s="9"/>
      <c r="H43" s="9"/>
      <c r="I43" s="9"/>
      <c r="J43" s="9"/>
      <c r="K43" s="9"/>
    </row>
    <row r="44" spans="6:12" x14ac:dyDescent="0.25">
      <c r="F44" s="9"/>
      <c r="G44" s="9"/>
      <c r="H44" s="9"/>
      <c r="I44" s="9"/>
      <c r="J44" s="9"/>
      <c r="K44" s="9"/>
    </row>
    <row r="45" spans="6:12" x14ac:dyDescent="0.25">
      <c r="F45" s="9"/>
      <c r="G45" s="9"/>
      <c r="H45" s="9"/>
      <c r="I45" s="9"/>
      <c r="J45" s="9"/>
      <c r="K45" s="9"/>
    </row>
    <row r="46" spans="6:12" x14ac:dyDescent="0.25">
      <c r="F46" s="9"/>
      <c r="G46" s="9"/>
      <c r="H46" s="9"/>
      <c r="I46" s="9"/>
      <c r="J46" s="9"/>
      <c r="K46" s="9"/>
    </row>
    <row r="47" spans="6:12" x14ac:dyDescent="0.25">
      <c r="F47" s="9"/>
      <c r="G47" s="9"/>
      <c r="H47" s="9"/>
      <c r="I47" s="9"/>
      <c r="J47" s="9"/>
      <c r="K47" s="9"/>
    </row>
    <row r="48" spans="6:12" x14ac:dyDescent="0.25">
      <c r="F48" s="9"/>
      <c r="G48" s="9"/>
      <c r="H48" s="9"/>
      <c r="I48" s="9"/>
      <c r="J48" s="9"/>
      <c r="K48" s="9"/>
    </row>
    <row r="49" spans="6:11" x14ac:dyDescent="0.25">
      <c r="F49" s="9"/>
      <c r="G49" s="9"/>
      <c r="H49" s="9"/>
      <c r="I49" s="9"/>
      <c r="J49" s="9"/>
      <c r="K49" s="9"/>
    </row>
    <row r="50" spans="6:11" x14ac:dyDescent="0.25">
      <c r="F50" s="9"/>
      <c r="G50" s="9"/>
      <c r="H50" s="9"/>
      <c r="I50" s="9"/>
      <c r="J50" s="9"/>
      <c r="K50" s="9"/>
    </row>
    <row r="51" spans="6:11" x14ac:dyDescent="0.25">
      <c r="F51" s="9"/>
      <c r="G51" s="9"/>
      <c r="H51" s="9"/>
      <c r="I51" s="9"/>
      <c r="J51" s="9"/>
      <c r="K51" s="9"/>
    </row>
    <row r="52" spans="6:11" ht="15.75" thickBot="1" x14ac:dyDescent="0.3">
      <c r="F52" s="11" t="s">
        <v>53</v>
      </c>
      <c r="G52" s="12"/>
      <c r="H52" s="12"/>
      <c r="I52" s="12"/>
      <c r="J52" s="12"/>
      <c r="K52" s="12"/>
    </row>
  </sheetData>
  <mergeCells count="1">
    <mergeCell ref="N2:S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F847A-0CE5-4B1B-B552-30661E9DCD08}">
  <sheetPr>
    <tabColor theme="7" tint="0.79998168889431442"/>
  </sheetPr>
  <dimension ref="A1:D89"/>
  <sheetViews>
    <sheetView zoomScale="85" zoomScaleNormal="85" workbookViewId="0"/>
  </sheetViews>
  <sheetFormatPr baseColWidth="10" defaultColWidth="10.85546875" defaultRowHeight="15" x14ac:dyDescent="0.25"/>
  <cols>
    <col min="1" max="1" width="74.85546875" style="9" customWidth="1"/>
    <col min="2" max="3" width="16.5703125" style="9" customWidth="1"/>
    <col min="4" max="4" width="10.85546875" style="9" customWidth="1"/>
    <col min="5" max="16384" width="10.85546875" style="9"/>
  </cols>
  <sheetData>
    <row r="1" spans="1:4" ht="15" customHeight="1" x14ac:dyDescent="0.25">
      <c r="A1" s="57" t="s">
        <v>54</v>
      </c>
    </row>
    <row r="2" spans="1:4" ht="15" customHeight="1" x14ac:dyDescent="0.25">
      <c r="A2" s="9" t="s">
        <v>55</v>
      </c>
    </row>
    <row r="3" spans="1:4" x14ac:dyDescent="0.25">
      <c r="A3" s="64"/>
      <c r="B3" s="65" t="s">
        <v>56</v>
      </c>
      <c r="C3" s="65"/>
      <c r="D3" s="65"/>
    </row>
    <row r="4" spans="1:4" ht="30" x14ac:dyDescent="0.25">
      <c r="A4" s="64"/>
      <c r="B4" s="87" t="s">
        <v>57</v>
      </c>
      <c r="C4" s="87" t="s">
        <v>58</v>
      </c>
      <c r="D4" s="87" t="s">
        <v>59</v>
      </c>
    </row>
    <row r="5" spans="1:4" x14ac:dyDescent="0.25">
      <c r="A5" s="88" t="s">
        <v>60</v>
      </c>
      <c r="B5" s="89">
        <v>520750</v>
      </c>
      <c r="C5" s="89">
        <v>261936.95</v>
      </c>
      <c r="D5" s="90">
        <v>0.50299942390782526</v>
      </c>
    </row>
    <row r="6" spans="1:4" x14ac:dyDescent="0.25">
      <c r="A6" s="88" t="s">
        <v>61</v>
      </c>
      <c r="B6" s="89">
        <v>0</v>
      </c>
      <c r="C6" s="89">
        <v>1055046.5</v>
      </c>
      <c r="D6" s="90"/>
    </row>
    <row r="7" spans="1:4" x14ac:dyDescent="0.25">
      <c r="A7" s="88" t="s">
        <v>62</v>
      </c>
      <c r="B7" s="89">
        <v>0</v>
      </c>
      <c r="C7" s="89">
        <v>317866.36</v>
      </c>
      <c r="D7" s="90"/>
    </row>
    <row r="8" spans="1:4" x14ac:dyDescent="0.25">
      <c r="A8" s="88" t="s">
        <v>63</v>
      </c>
      <c r="B8" s="89">
        <v>0</v>
      </c>
      <c r="C8" s="89">
        <v>245362.63</v>
      </c>
      <c r="D8" s="90"/>
    </row>
    <row r="9" spans="1:4" x14ac:dyDescent="0.25">
      <c r="A9" s="88" t="s">
        <v>64</v>
      </c>
      <c r="B9" s="89">
        <v>0</v>
      </c>
      <c r="C9" s="89">
        <v>62981.32</v>
      </c>
      <c r="D9" s="90"/>
    </row>
    <row r="10" spans="1:4" x14ac:dyDescent="0.25">
      <c r="A10" s="88" t="s">
        <v>65</v>
      </c>
      <c r="B10" s="89">
        <v>1312830</v>
      </c>
      <c r="C10" s="89">
        <v>2185741.71</v>
      </c>
      <c r="D10" s="90">
        <v>1.6649084115993693</v>
      </c>
    </row>
    <row r="11" spans="1:4" x14ac:dyDescent="0.25">
      <c r="A11" s="88" t="s">
        <v>66</v>
      </c>
      <c r="B11" s="89">
        <v>163757910</v>
      </c>
      <c r="C11" s="89">
        <v>141109095.59</v>
      </c>
      <c r="D11" s="90">
        <v>0.86169331050939768</v>
      </c>
    </row>
    <row r="12" spans="1:4" x14ac:dyDescent="0.25">
      <c r="A12" s="88" t="s">
        <v>67</v>
      </c>
      <c r="B12" s="89">
        <v>790000</v>
      </c>
      <c r="C12" s="89">
        <v>36117.08</v>
      </c>
      <c r="D12" s="90">
        <v>4.5717822784810132E-2</v>
      </c>
    </row>
    <row r="13" spans="1:4" x14ac:dyDescent="0.25">
      <c r="A13" s="88" t="s">
        <v>68</v>
      </c>
      <c r="B13" s="89">
        <v>0</v>
      </c>
      <c r="C13" s="89">
        <v>3578.79</v>
      </c>
      <c r="D13" s="90"/>
    </row>
    <row r="14" spans="1:4" x14ac:dyDescent="0.25">
      <c r="A14" s="88" t="s">
        <v>69</v>
      </c>
      <c r="B14" s="89">
        <v>0</v>
      </c>
      <c r="C14" s="89">
        <v>1050438.05</v>
      </c>
      <c r="D14" s="90"/>
    </row>
    <row r="15" spans="1:4" x14ac:dyDescent="0.25">
      <c r="A15" s="88" t="s">
        <v>70</v>
      </c>
      <c r="B15" s="89">
        <v>0</v>
      </c>
      <c r="C15" s="89">
        <v>915122.49</v>
      </c>
      <c r="D15" s="90"/>
    </row>
    <row r="16" spans="1:4" x14ac:dyDescent="0.25">
      <c r="A16" s="88" t="s">
        <v>71</v>
      </c>
      <c r="B16" s="89">
        <v>1470000</v>
      </c>
      <c r="C16" s="89">
        <v>4502753.75</v>
      </c>
      <c r="D16" s="90">
        <v>3.0630977891156461</v>
      </c>
    </row>
    <row r="17" spans="1:4" x14ac:dyDescent="0.25">
      <c r="A17" s="88" t="s">
        <v>72</v>
      </c>
      <c r="B17" s="89">
        <v>250000</v>
      </c>
      <c r="C17" s="89">
        <v>199822.47</v>
      </c>
      <c r="D17" s="90">
        <v>0.79928988000000001</v>
      </c>
    </row>
    <row r="18" spans="1:4" ht="15.75" thickBot="1" x14ac:dyDescent="0.3">
      <c r="A18" s="102" t="s">
        <v>73</v>
      </c>
      <c r="B18" s="103">
        <v>0</v>
      </c>
      <c r="C18" s="103">
        <v>1206572.1499999999</v>
      </c>
      <c r="D18" s="104"/>
    </row>
    <row r="19" spans="1:4" ht="15.75" thickBot="1" x14ac:dyDescent="0.3">
      <c r="A19" s="105" t="s">
        <v>25</v>
      </c>
      <c r="B19" s="101">
        <v>168101490</v>
      </c>
      <c r="C19" s="101">
        <v>153152435.84000003</v>
      </c>
      <c r="D19" s="106">
        <v>0.91107125725060523</v>
      </c>
    </row>
    <row r="20" spans="1:4" x14ac:dyDescent="0.25">
      <c r="B20" s="82"/>
      <c r="C20" s="82"/>
    </row>
    <row r="21" spans="1:4" x14ac:dyDescent="0.25">
      <c r="A21" s="64"/>
      <c r="B21" s="83" t="s">
        <v>74</v>
      </c>
      <c r="C21" s="83"/>
      <c r="D21" s="65"/>
    </row>
    <row r="22" spans="1:4" ht="30" x14ac:dyDescent="0.25">
      <c r="A22" s="64"/>
      <c r="B22" s="91" t="s">
        <v>75</v>
      </c>
      <c r="C22" s="91" t="s">
        <v>58</v>
      </c>
      <c r="D22" s="87" t="s">
        <v>59</v>
      </c>
    </row>
    <row r="23" spans="1:4" x14ac:dyDescent="0.25">
      <c r="A23" s="92" t="s">
        <v>76</v>
      </c>
      <c r="B23" s="93">
        <v>0</v>
      </c>
      <c r="C23" s="93">
        <v>65245.45</v>
      </c>
      <c r="D23" s="94"/>
    </row>
    <row r="24" spans="1:4" x14ac:dyDescent="0.25">
      <c r="A24" s="95" t="s">
        <v>77</v>
      </c>
      <c r="B24" s="96">
        <v>0</v>
      </c>
      <c r="C24" s="96">
        <v>65245.45</v>
      </c>
      <c r="D24" s="97"/>
    </row>
    <row r="25" spans="1:4" x14ac:dyDescent="0.25">
      <c r="A25" s="92" t="s">
        <v>78</v>
      </c>
      <c r="B25" s="93">
        <v>0</v>
      </c>
      <c r="C25" s="93">
        <v>1905233.3599999999</v>
      </c>
      <c r="D25" s="94"/>
    </row>
    <row r="26" spans="1:4" x14ac:dyDescent="0.25">
      <c r="A26" s="95" t="s">
        <v>79</v>
      </c>
      <c r="B26" s="96">
        <v>0</v>
      </c>
      <c r="C26" s="96">
        <v>1905233.3599999999</v>
      </c>
      <c r="D26" s="97"/>
    </row>
    <row r="27" spans="1:4" x14ac:dyDescent="0.25">
      <c r="A27" s="92" t="s">
        <v>80</v>
      </c>
      <c r="B27" s="93">
        <v>0</v>
      </c>
      <c r="C27" s="93">
        <v>281522</v>
      </c>
      <c r="D27" s="94"/>
    </row>
    <row r="28" spans="1:4" x14ac:dyDescent="0.25">
      <c r="A28" s="95" t="s">
        <v>81</v>
      </c>
      <c r="B28" s="96">
        <v>0</v>
      </c>
      <c r="C28" s="96">
        <v>281522</v>
      </c>
      <c r="D28" s="97"/>
    </row>
    <row r="29" spans="1:4" x14ac:dyDescent="0.25">
      <c r="A29" s="92" t="s">
        <v>82</v>
      </c>
      <c r="B29" s="93">
        <v>0</v>
      </c>
      <c r="C29" s="93">
        <v>218150.39</v>
      </c>
      <c r="D29" s="94"/>
    </row>
    <row r="30" spans="1:4" x14ac:dyDescent="0.25">
      <c r="A30" s="95" t="s">
        <v>83</v>
      </c>
      <c r="B30" s="96">
        <v>0</v>
      </c>
      <c r="C30" s="96">
        <v>218150.39</v>
      </c>
      <c r="D30" s="97"/>
    </row>
    <row r="31" spans="1:4" x14ac:dyDescent="0.25">
      <c r="A31" s="92" t="s">
        <v>84</v>
      </c>
      <c r="B31" s="93">
        <v>0</v>
      </c>
      <c r="C31" s="93">
        <v>200549.42</v>
      </c>
      <c r="D31" s="94"/>
    </row>
    <row r="32" spans="1:4" x14ac:dyDescent="0.25">
      <c r="A32" s="95" t="s">
        <v>85</v>
      </c>
      <c r="B32" s="96">
        <v>0</v>
      </c>
      <c r="C32" s="96">
        <v>6887.97</v>
      </c>
      <c r="D32" s="97"/>
    </row>
    <row r="33" spans="1:4" x14ac:dyDescent="0.25">
      <c r="A33" s="95" t="s">
        <v>86</v>
      </c>
      <c r="B33" s="96">
        <v>0</v>
      </c>
      <c r="C33" s="96">
        <v>6955.32</v>
      </c>
      <c r="D33" s="97"/>
    </row>
    <row r="34" spans="1:4" x14ac:dyDescent="0.25">
      <c r="A34" s="95" t="s">
        <v>87</v>
      </c>
      <c r="B34" s="96">
        <v>0</v>
      </c>
      <c r="C34" s="96">
        <v>186706.13</v>
      </c>
      <c r="D34" s="97"/>
    </row>
    <row r="35" spans="1:4" x14ac:dyDescent="0.25">
      <c r="A35" s="92" t="s">
        <v>88</v>
      </c>
      <c r="B35" s="93">
        <v>0</v>
      </c>
      <c r="C35" s="93">
        <v>266309.77</v>
      </c>
      <c r="D35" s="94"/>
    </row>
    <row r="36" spans="1:4" x14ac:dyDescent="0.25">
      <c r="A36" s="95" t="s">
        <v>89</v>
      </c>
      <c r="B36" s="96">
        <v>0</v>
      </c>
      <c r="C36" s="96">
        <v>266309.77</v>
      </c>
      <c r="D36" s="97"/>
    </row>
    <row r="37" spans="1:4" x14ac:dyDescent="0.25">
      <c r="A37" s="92" t="s">
        <v>90</v>
      </c>
      <c r="B37" s="93">
        <v>274000</v>
      </c>
      <c r="C37" s="93">
        <v>3953659.2700000005</v>
      </c>
      <c r="D37" s="94">
        <v>14.429413394160585</v>
      </c>
    </row>
    <row r="38" spans="1:4" x14ac:dyDescent="0.25">
      <c r="A38" s="95" t="s">
        <v>91</v>
      </c>
      <c r="B38" s="96">
        <v>0</v>
      </c>
      <c r="C38" s="96">
        <v>9680</v>
      </c>
      <c r="D38" s="97"/>
    </row>
    <row r="39" spans="1:4" x14ac:dyDescent="0.25">
      <c r="A39" s="95" t="s">
        <v>92</v>
      </c>
      <c r="B39" s="96">
        <v>274000</v>
      </c>
      <c r="C39" s="96">
        <v>3676054.33</v>
      </c>
      <c r="D39" s="97">
        <v>13.416256678832116</v>
      </c>
    </row>
    <row r="40" spans="1:4" x14ac:dyDescent="0.25">
      <c r="A40" s="95" t="s">
        <v>93</v>
      </c>
      <c r="B40" s="96">
        <v>0</v>
      </c>
      <c r="C40" s="96">
        <v>199508.95</v>
      </c>
      <c r="D40" s="97"/>
    </row>
    <row r="41" spans="1:4" x14ac:dyDescent="0.25">
      <c r="A41" s="95" t="s">
        <v>94</v>
      </c>
      <c r="B41" s="96">
        <v>0</v>
      </c>
      <c r="C41" s="96">
        <v>68415.990000000005</v>
      </c>
      <c r="D41" s="97"/>
    </row>
    <row r="42" spans="1:4" x14ac:dyDescent="0.25">
      <c r="A42" s="92" t="s">
        <v>95</v>
      </c>
      <c r="B42" s="93">
        <v>1096000</v>
      </c>
      <c r="C42" s="93">
        <v>538924.37</v>
      </c>
      <c r="D42" s="94">
        <v>0.49171931569343064</v>
      </c>
    </row>
    <row r="43" spans="1:4" x14ac:dyDescent="0.25">
      <c r="A43" s="95" t="s">
        <v>96</v>
      </c>
      <c r="B43" s="96">
        <v>1096000</v>
      </c>
      <c r="C43" s="96">
        <v>538924.37</v>
      </c>
      <c r="D43" s="97">
        <v>0.49171931569343064</v>
      </c>
    </row>
    <row r="44" spans="1:4" x14ac:dyDescent="0.25">
      <c r="A44" s="92" t="s">
        <v>97</v>
      </c>
      <c r="B44" s="93">
        <v>0</v>
      </c>
      <c r="C44" s="93">
        <v>269057.14</v>
      </c>
      <c r="D44" s="94"/>
    </row>
    <row r="45" spans="1:4" x14ac:dyDescent="0.25">
      <c r="A45" s="95" t="s">
        <v>98</v>
      </c>
      <c r="B45" s="96">
        <v>0</v>
      </c>
      <c r="C45" s="96">
        <v>24137.57</v>
      </c>
      <c r="D45" s="97"/>
    </row>
    <row r="46" spans="1:4" x14ac:dyDescent="0.25">
      <c r="A46" s="95" t="s">
        <v>99</v>
      </c>
      <c r="B46" s="96">
        <v>0</v>
      </c>
      <c r="C46" s="96">
        <v>244919.57</v>
      </c>
      <c r="D46" s="97"/>
    </row>
    <row r="47" spans="1:4" x14ac:dyDescent="0.25">
      <c r="A47" s="92" t="s">
        <v>100</v>
      </c>
      <c r="B47" s="93">
        <v>200000</v>
      </c>
      <c r="C47" s="93">
        <v>44996421.269999996</v>
      </c>
      <c r="D47" s="94">
        <v>224.98210634999995</v>
      </c>
    </row>
    <row r="48" spans="1:4" x14ac:dyDescent="0.25">
      <c r="A48" s="95" t="s">
        <v>101</v>
      </c>
      <c r="B48" s="96">
        <v>0</v>
      </c>
      <c r="C48" s="96">
        <v>203664.27</v>
      </c>
      <c r="D48" s="97"/>
    </row>
    <row r="49" spans="1:4" ht="15.75" thickBot="1" x14ac:dyDescent="0.3">
      <c r="A49" s="98" t="s">
        <v>102</v>
      </c>
      <c r="B49" s="99">
        <v>200000</v>
      </c>
      <c r="C49" s="99">
        <v>44792756.999999993</v>
      </c>
      <c r="D49" s="100">
        <v>223.96378499999997</v>
      </c>
    </row>
    <row r="50" spans="1:4" ht="15.75" thickBot="1" x14ac:dyDescent="0.3">
      <c r="A50" s="105" t="s">
        <v>25</v>
      </c>
      <c r="B50" s="101">
        <v>1570000</v>
      </c>
      <c r="C50" s="101">
        <v>52695072.43999999</v>
      </c>
      <c r="D50" s="106">
        <v>33.563740407643309</v>
      </c>
    </row>
    <row r="51" spans="1:4" x14ac:dyDescent="0.25">
      <c r="A51" s="107"/>
      <c r="B51" s="108"/>
      <c r="C51" s="109"/>
      <c r="D51" s="110"/>
    </row>
    <row r="52" spans="1:4" x14ac:dyDescent="0.25">
      <c r="A52" s="65"/>
      <c r="B52" s="65" t="s">
        <v>103</v>
      </c>
      <c r="C52" s="65"/>
      <c r="D52" s="64"/>
    </row>
    <row r="53" spans="1:4" ht="30.75" thickBot="1" x14ac:dyDescent="0.3">
      <c r="A53" s="67"/>
      <c r="B53" s="67" t="s">
        <v>104</v>
      </c>
      <c r="C53" s="67" t="s">
        <v>105</v>
      </c>
      <c r="D53" s="67" t="s">
        <v>106</v>
      </c>
    </row>
    <row r="54" spans="1:4" x14ac:dyDescent="0.25">
      <c r="A54" s="88" t="s">
        <v>107</v>
      </c>
      <c r="B54" s="89">
        <v>35000</v>
      </c>
      <c r="C54" s="89">
        <v>31750</v>
      </c>
      <c r="D54" s="90">
        <v>0.90714285714285714</v>
      </c>
    </row>
    <row r="55" spans="1:4" ht="30" x14ac:dyDescent="0.25">
      <c r="A55" s="88" t="s">
        <v>108</v>
      </c>
      <c r="B55" s="89">
        <v>5425000</v>
      </c>
      <c r="C55" s="89">
        <v>9919820</v>
      </c>
      <c r="D55" s="90">
        <v>1.8285382488479263</v>
      </c>
    </row>
    <row r="56" spans="1:4" x14ac:dyDescent="0.25">
      <c r="A56" s="88" t="s">
        <v>109</v>
      </c>
      <c r="B56" s="89">
        <v>32000</v>
      </c>
      <c r="C56" s="89">
        <v>27910</v>
      </c>
      <c r="D56" s="90">
        <v>0.8721875</v>
      </c>
    </row>
    <row r="57" spans="1:4" x14ac:dyDescent="0.25">
      <c r="A57" s="88" t="s">
        <v>110</v>
      </c>
      <c r="B57" s="89">
        <v>586000</v>
      </c>
      <c r="C57" s="89">
        <v>994600</v>
      </c>
      <c r="D57" s="90">
        <v>1.6972696245733789</v>
      </c>
    </row>
    <row r="58" spans="1:4" ht="30" x14ac:dyDescent="0.25">
      <c r="A58" s="88" t="s">
        <v>111</v>
      </c>
      <c r="B58" s="89">
        <v>5486000</v>
      </c>
      <c r="C58" s="89">
        <v>7733390</v>
      </c>
      <c r="D58" s="90">
        <v>1.4096591323368575</v>
      </c>
    </row>
    <row r="59" spans="1:4" x14ac:dyDescent="0.25">
      <c r="A59" s="88" t="s">
        <v>112</v>
      </c>
      <c r="B59" s="89">
        <v>3000</v>
      </c>
      <c r="C59" s="89">
        <v>12923.68</v>
      </c>
      <c r="D59" s="90">
        <v>4.3078933333333334</v>
      </c>
    </row>
    <row r="60" spans="1:4" x14ac:dyDescent="0.25">
      <c r="A60" s="88" t="s">
        <v>113</v>
      </c>
      <c r="B60" s="89">
        <v>1000</v>
      </c>
      <c r="C60" s="89">
        <v>2770</v>
      </c>
      <c r="D60" s="90">
        <v>2.77</v>
      </c>
    </row>
    <row r="61" spans="1:4" ht="30" x14ac:dyDescent="0.25">
      <c r="A61" s="88" t="s">
        <v>114</v>
      </c>
      <c r="B61" s="89">
        <v>1000</v>
      </c>
      <c r="C61" s="89">
        <v>17150</v>
      </c>
      <c r="D61" s="90">
        <v>17.149999999999999</v>
      </c>
    </row>
    <row r="62" spans="1:4" ht="30" x14ac:dyDescent="0.25">
      <c r="A62" s="88" t="s">
        <v>115</v>
      </c>
      <c r="B62" s="89">
        <v>8000</v>
      </c>
      <c r="C62" s="89">
        <v>4000</v>
      </c>
      <c r="D62" s="90">
        <v>0.5</v>
      </c>
    </row>
    <row r="63" spans="1:4" ht="15.75" thickBot="1" x14ac:dyDescent="0.3">
      <c r="A63" s="88" t="s">
        <v>116</v>
      </c>
      <c r="B63" s="89">
        <v>7000</v>
      </c>
      <c r="C63" s="89">
        <v>3000</v>
      </c>
      <c r="D63" s="90">
        <v>0.42857142857142855</v>
      </c>
    </row>
    <row r="64" spans="1:4" ht="15.75" thickBot="1" x14ac:dyDescent="0.3">
      <c r="A64" s="105" t="s">
        <v>25</v>
      </c>
      <c r="B64" s="101">
        <v>11584000</v>
      </c>
      <c r="C64" s="101">
        <v>18747313.68</v>
      </c>
      <c r="D64" s="106">
        <v>1.6183799792817679</v>
      </c>
    </row>
    <row r="65" spans="1:4" x14ac:dyDescent="0.25">
      <c r="B65" s="82"/>
      <c r="C65" s="82"/>
    </row>
    <row r="66" spans="1:4" x14ac:dyDescent="0.25">
      <c r="A66" s="65"/>
      <c r="B66" s="65" t="s">
        <v>117</v>
      </c>
      <c r="C66" s="65"/>
      <c r="D66" s="64"/>
    </row>
    <row r="67" spans="1:4" ht="30.75" thickBot="1" x14ac:dyDescent="0.3">
      <c r="A67" s="67"/>
      <c r="B67" s="67" t="s">
        <v>104</v>
      </c>
      <c r="C67" s="67" t="s">
        <v>105</v>
      </c>
      <c r="D67" s="67" t="s">
        <v>106</v>
      </c>
    </row>
    <row r="68" spans="1:4" x14ac:dyDescent="0.25">
      <c r="A68" s="88" t="s">
        <v>118</v>
      </c>
      <c r="B68" s="89">
        <v>2198000</v>
      </c>
      <c r="C68" s="89">
        <v>2398558.7999999993</v>
      </c>
      <c r="D68" s="90">
        <v>1.0912460418562326</v>
      </c>
    </row>
    <row r="69" spans="1:4" x14ac:dyDescent="0.25">
      <c r="A69" s="88" t="s">
        <v>119</v>
      </c>
      <c r="B69" s="89">
        <v>28243000</v>
      </c>
      <c r="C69" s="89">
        <v>28654000</v>
      </c>
      <c r="D69" s="90">
        <v>1.0145522784406755</v>
      </c>
    </row>
    <row r="70" spans="1:4" x14ac:dyDescent="0.25">
      <c r="A70" s="88" t="s">
        <v>120</v>
      </c>
      <c r="B70" s="89">
        <v>11000</v>
      </c>
      <c r="C70" s="89">
        <v>15850</v>
      </c>
      <c r="D70" s="90">
        <v>1.4409090909090909</v>
      </c>
    </row>
    <row r="71" spans="1:4" x14ac:dyDescent="0.25">
      <c r="A71" s="88" t="s">
        <v>121</v>
      </c>
      <c r="B71" s="89">
        <v>26956000</v>
      </c>
      <c r="C71" s="89">
        <v>17188000</v>
      </c>
      <c r="D71" s="90">
        <v>0.63763169609734383</v>
      </c>
    </row>
    <row r="72" spans="1:4" x14ac:dyDescent="0.25">
      <c r="A72" s="88" t="s">
        <v>122</v>
      </c>
      <c r="B72" s="89">
        <v>8044000</v>
      </c>
      <c r="C72" s="89">
        <v>9745000</v>
      </c>
      <c r="D72" s="90">
        <v>1.2114619592242666</v>
      </c>
    </row>
    <row r="73" spans="1:4" x14ac:dyDescent="0.25">
      <c r="A73" s="88" t="s">
        <v>123</v>
      </c>
      <c r="B73" s="89">
        <v>0</v>
      </c>
      <c r="C73" s="89">
        <v>49280</v>
      </c>
      <c r="D73" s="90"/>
    </row>
    <row r="74" spans="1:4" x14ac:dyDescent="0.25">
      <c r="A74" s="88" t="s">
        <v>124</v>
      </c>
      <c r="B74" s="89">
        <v>3050000</v>
      </c>
      <c r="C74" s="89">
        <v>1005370</v>
      </c>
      <c r="D74" s="90">
        <v>0.32962950819672132</v>
      </c>
    </row>
    <row r="75" spans="1:4" x14ac:dyDescent="0.25">
      <c r="A75" s="88" t="s">
        <v>125</v>
      </c>
      <c r="B75" s="89">
        <v>118882000</v>
      </c>
      <c r="C75" s="89">
        <v>76897320</v>
      </c>
      <c r="D75" s="90">
        <v>0.64683736814656545</v>
      </c>
    </row>
    <row r="76" spans="1:4" ht="30" x14ac:dyDescent="0.25">
      <c r="A76" s="88" t="s">
        <v>126</v>
      </c>
      <c r="B76" s="89">
        <v>707401000</v>
      </c>
      <c r="C76" s="89">
        <v>169100650</v>
      </c>
      <c r="D76" s="90">
        <v>0.23904496883662874</v>
      </c>
    </row>
    <row r="77" spans="1:4" ht="30" x14ac:dyDescent="0.25">
      <c r="A77" s="88" t="s">
        <v>127</v>
      </c>
      <c r="B77" s="89">
        <v>492056000</v>
      </c>
      <c r="C77" s="89">
        <v>22442000</v>
      </c>
      <c r="D77" s="90">
        <v>4.560862991204253E-2</v>
      </c>
    </row>
    <row r="78" spans="1:4" x14ac:dyDescent="0.25">
      <c r="A78" s="88" t="s">
        <v>128</v>
      </c>
      <c r="B78" s="89">
        <v>400000</v>
      </c>
      <c r="C78" s="89">
        <v>333310</v>
      </c>
      <c r="D78" s="90">
        <v>0.83327499999999999</v>
      </c>
    </row>
    <row r="79" spans="1:4" x14ac:dyDescent="0.25">
      <c r="A79" s="88" t="s">
        <v>129</v>
      </c>
      <c r="B79" s="89">
        <v>197216000</v>
      </c>
      <c r="C79" s="89">
        <v>89278370.370000005</v>
      </c>
      <c r="D79" s="90">
        <v>0.45269334318716536</v>
      </c>
    </row>
    <row r="80" spans="1:4" x14ac:dyDescent="0.25">
      <c r="A80" s="88" t="s">
        <v>130</v>
      </c>
      <c r="B80" s="89">
        <v>262069000</v>
      </c>
      <c r="C80" s="89">
        <v>90648443.170000017</v>
      </c>
      <c r="D80" s="90">
        <v>0.34589532974140402</v>
      </c>
    </row>
    <row r="81" spans="1:4" ht="30" x14ac:dyDescent="0.25">
      <c r="A81" s="88" t="s">
        <v>131</v>
      </c>
      <c r="B81" s="89">
        <v>2200000</v>
      </c>
      <c r="C81" s="89">
        <v>1944360</v>
      </c>
      <c r="D81" s="90">
        <v>0.88380000000000003</v>
      </c>
    </row>
    <row r="82" spans="1:4" ht="32.25" x14ac:dyDescent="0.25">
      <c r="A82" s="88" t="s">
        <v>132</v>
      </c>
      <c r="B82" s="89">
        <v>16360000</v>
      </c>
      <c r="C82" s="89">
        <v>-9731000</v>
      </c>
      <c r="D82" s="90"/>
    </row>
    <row r="83" spans="1:4" x14ac:dyDescent="0.25">
      <c r="A83" s="88" t="s">
        <v>133</v>
      </c>
      <c r="B83" s="89">
        <v>15820000</v>
      </c>
      <c r="C83" s="89">
        <v>12684000</v>
      </c>
      <c r="D83" s="90">
        <v>0.80176991150442478</v>
      </c>
    </row>
    <row r="84" spans="1:4" ht="30" x14ac:dyDescent="0.25">
      <c r="A84" s="88" t="s">
        <v>134</v>
      </c>
      <c r="B84" s="89">
        <v>273000</v>
      </c>
      <c r="C84" s="89">
        <v>306720</v>
      </c>
      <c r="D84" s="90">
        <v>1.1235164835164835</v>
      </c>
    </row>
    <row r="85" spans="1:4" ht="15.75" thickBot="1" x14ac:dyDescent="0.3">
      <c r="A85" s="88" t="s">
        <v>135</v>
      </c>
      <c r="B85" s="89">
        <v>5643000</v>
      </c>
      <c r="C85" s="89">
        <v>2263000</v>
      </c>
      <c r="D85" s="90">
        <v>0.40102782208045368</v>
      </c>
    </row>
    <row r="86" spans="1:4" ht="15.75" thickBot="1" x14ac:dyDescent="0.3">
      <c r="A86" s="105" t="s">
        <v>136</v>
      </c>
      <c r="B86" s="101">
        <v>1886822000</v>
      </c>
      <c r="C86" s="101">
        <v>515223232.34000003</v>
      </c>
      <c r="D86" s="106">
        <v>0.27306403695738124</v>
      </c>
    </row>
    <row r="87" spans="1:4" x14ac:dyDescent="0.25">
      <c r="A87" s="86" t="s">
        <v>137</v>
      </c>
      <c r="B87" s="84"/>
      <c r="C87" s="84"/>
      <c r="D87" s="84"/>
    </row>
    <row r="88" spans="1:4" x14ac:dyDescent="0.25">
      <c r="A88" s="181" t="s">
        <v>138</v>
      </c>
      <c r="B88" s="181"/>
      <c r="C88" s="181"/>
      <c r="D88" s="181"/>
    </row>
    <row r="89" spans="1:4" x14ac:dyDescent="0.25">
      <c r="A89" s="85"/>
    </row>
  </sheetData>
  <mergeCells count="1">
    <mergeCell ref="A88:D8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5B08F-F69E-449A-A7EE-F3BB9DD76606}">
  <sheetPr>
    <tabColor theme="7" tint="0.79998168889431442"/>
  </sheetPr>
  <dimension ref="A1:AE35"/>
  <sheetViews>
    <sheetView workbookViewId="0"/>
  </sheetViews>
  <sheetFormatPr baseColWidth="10" defaultColWidth="10.85546875" defaultRowHeight="15" x14ac:dyDescent="0.25"/>
  <cols>
    <col min="1" max="1" width="21" style="9" customWidth="1"/>
    <col min="2" max="2" width="13.42578125" style="9" customWidth="1"/>
    <col min="3" max="3" width="12.85546875" style="9" customWidth="1"/>
    <col min="4" max="4" width="10.85546875" style="9"/>
    <col min="5" max="5" width="13.7109375" style="9" customWidth="1"/>
    <col min="6" max="6" width="2.85546875" style="9" customWidth="1"/>
    <col min="7" max="7" width="16.140625" style="9" customWidth="1"/>
    <col min="8" max="8" width="12.7109375" style="9" customWidth="1"/>
    <col min="9" max="9" width="12.42578125" style="9" customWidth="1"/>
    <col min="10" max="10" width="10.85546875" style="9"/>
    <col min="11" max="11" width="13.7109375" style="9" customWidth="1"/>
    <col min="12" max="12" width="2.7109375" style="9" customWidth="1"/>
    <col min="13" max="13" width="16" style="9" customWidth="1"/>
    <col min="14" max="14" width="11.42578125" style="9" customWidth="1"/>
    <col min="15" max="15" width="12.140625" style="9" customWidth="1"/>
    <col min="16" max="16" width="10.85546875" style="9"/>
    <col min="17" max="17" width="13.7109375" style="9" customWidth="1"/>
    <col min="18" max="18" width="3.7109375" style="9" customWidth="1"/>
    <col min="19" max="19" width="15.85546875" style="9" customWidth="1"/>
    <col min="20" max="20" width="12.42578125" style="9" bestFit="1" customWidth="1"/>
    <col min="21" max="21" width="13.140625" style="9" customWidth="1"/>
    <col min="22" max="22" width="10.85546875" style="9"/>
    <col min="23" max="23" width="13.7109375" style="9" customWidth="1"/>
    <col min="24" max="24" width="2.42578125" style="9" customWidth="1"/>
    <col min="25" max="25" width="18.42578125" style="9" customWidth="1"/>
    <col min="26" max="26" width="14.42578125" style="9" customWidth="1"/>
    <col min="27" max="27" width="13.85546875" style="9" customWidth="1"/>
    <col min="28" max="28" width="10.85546875" style="9"/>
    <col min="29" max="29" width="13.7109375" style="9" customWidth="1"/>
    <col min="30" max="30" width="10.85546875" style="9"/>
    <col min="31" max="31" width="15.5703125" style="9" customWidth="1"/>
    <col min="32" max="16384" width="10.85546875" style="9"/>
  </cols>
  <sheetData>
    <row r="1" spans="1:29" x14ac:dyDescent="0.25">
      <c r="A1" s="55" t="s">
        <v>143</v>
      </c>
    </row>
    <row r="2" spans="1:29" x14ac:dyDescent="0.25">
      <c r="A2" s="56" t="s">
        <v>55</v>
      </c>
    </row>
    <row r="3" spans="1:29" x14ac:dyDescent="0.25">
      <c r="A3" s="64"/>
      <c r="B3" s="65" t="s">
        <v>56</v>
      </c>
      <c r="C3" s="65"/>
      <c r="D3" s="65"/>
      <c r="E3" s="65"/>
      <c r="G3" s="64"/>
      <c r="H3" s="65" t="s">
        <v>74</v>
      </c>
      <c r="I3" s="65"/>
      <c r="J3" s="65"/>
      <c r="K3" s="64"/>
      <c r="M3" s="65"/>
      <c r="N3" s="65" t="s">
        <v>103</v>
      </c>
      <c r="O3" s="65"/>
      <c r="P3" s="64"/>
      <c r="Q3" s="65"/>
      <c r="R3" s="57"/>
      <c r="S3" s="65"/>
      <c r="T3" s="65" t="s">
        <v>117</v>
      </c>
      <c r="U3" s="65"/>
      <c r="V3" s="64"/>
      <c r="W3" s="65"/>
      <c r="Y3" s="54"/>
      <c r="Z3" s="54" t="s">
        <v>139</v>
      </c>
      <c r="AA3" s="54"/>
      <c r="AB3" s="35"/>
      <c r="AC3" s="54"/>
    </row>
    <row r="4" spans="1:29" ht="29.45" customHeight="1" thickBot="1" x14ac:dyDescent="0.3">
      <c r="A4" s="66"/>
      <c r="B4" s="67" t="s">
        <v>75</v>
      </c>
      <c r="C4" s="67" t="s">
        <v>58</v>
      </c>
      <c r="D4" s="67" t="s">
        <v>106</v>
      </c>
      <c r="E4" s="67" t="s">
        <v>140</v>
      </c>
      <c r="G4" s="66"/>
      <c r="H4" s="67" t="s">
        <v>75</v>
      </c>
      <c r="I4" s="67" t="s">
        <v>58</v>
      </c>
      <c r="J4" s="67" t="s">
        <v>106</v>
      </c>
      <c r="K4" s="67" t="s">
        <v>140</v>
      </c>
      <c r="M4" s="67"/>
      <c r="N4" s="67" t="s">
        <v>141</v>
      </c>
      <c r="O4" s="67" t="s">
        <v>105</v>
      </c>
      <c r="P4" s="67" t="s">
        <v>106</v>
      </c>
      <c r="Q4" s="67" t="s">
        <v>140</v>
      </c>
      <c r="R4" s="68"/>
      <c r="S4" s="67"/>
      <c r="T4" s="67" t="s">
        <v>141</v>
      </c>
      <c r="U4" s="67" t="s">
        <v>105</v>
      </c>
      <c r="V4" s="67" t="s">
        <v>106</v>
      </c>
      <c r="W4" s="67" t="s">
        <v>140</v>
      </c>
      <c r="Y4" s="69"/>
      <c r="Z4" s="69" t="s">
        <v>75</v>
      </c>
      <c r="AA4" s="69" t="s">
        <v>58</v>
      </c>
      <c r="AB4" s="69" t="s">
        <v>106</v>
      </c>
      <c r="AC4" s="69" t="s">
        <v>140</v>
      </c>
    </row>
    <row r="5" spans="1:29" x14ac:dyDescent="0.25">
      <c r="A5" s="23" t="s">
        <v>7</v>
      </c>
      <c r="B5" s="71">
        <v>40036900</v>
      </c>
      <c r="C5" s="71">
        <v>15574043.26</v>
      </c>
      <c r="D5" s="72">
        <v>38.899223616214037</v>
      </c>
      <c r="E5" s="72">
        <v>0.44337520120693108</v>
      </c>
      <c r="F5" s="10"/>
      <c r="G5" s="23" t="s">
        <v>7</v>
      </c>
      <c r="H5" s="71">
        <v>200000</v>
      </c>
      <c r="I5" s="71">
        <v>2896296.38</v>
      </c>
      <c r="J5" s="72">
        <v>1448.1481899999999</v>
      </c>
      <c r="K5" s="72">
        <v>0.3638018854668788</v>
      </c>
      <c r="L5" s="10"/>
      <c r="M5" s="23" t="s">
        <v>7</v>
      </c>
      <c r="N5" s="71">
        <v>105000</v>
      </c>
      <c r="O5" s="71">
        <v>87003</v>
      </c>
      <c r="P5" s="72">
        <v>82.86</v>
      </c>
      <c r="Q5" s="72">
        <v>0.16125721008949573</v>
      </c>
      <c r="R5" s="58"/>
      <c r="S5" s="23" t="s">
        <v>7</v>
      </c>
      <c r="T5" s="71">
        <v>493749000</v>
      </c>
      <c r="U5" s="71">
        <v>261138663.29999998</v>
      </c>
      <c r="V5" s="72">
        <v>52.888950316861397</v>
      </c>
      <c r="W5" s="72">
        <v>6.8156275132340713</v>
      </c>
      <c r="Y5" s="23" t="s">
        <v>7</v>
      </c>
      <c r="Z5" s="71">
        <v>534090900</v>
      </c>
      <c r="AA5" s="71">
        <v>279696005.94</v>
      </c>
      <c r="AB5" s="72">
        <v>52.368614769508341</v>
      </c>
      <c r="AC5" s="72">
        <v>3.4133614033166615</v>
      </c>
    </row>
    <row r="6" spans="1:29" x14ac:dyDescent="0.25">
      <c r="A6" s="26" t="s">
        <v>2</v>
      </c>
      <c r="B6" s="74">
        <v>168101490</v>
      </c>
      <c r="C6" s="74">
        <v>153152435.84000003</v>
      </c>
      <c r="D6" s="72">
        <v>91.107125725060527</v>
      </c>
      <c r="E6" s="75">
        <v>4.3600747039334742</v>
      </c>
      <c r="F6" s="10"/>
      <c r="G6" s="26" t="s">
        <v>2</v>
      </c>
      <c r="H6" s="74">
        <v>1570000</v>
      </c>
      <c r="I6" s="74">
        <v>52695072.43999999</v>
      </c>
      <c r="J6" s="72">
        <v>3356.3740407643309</v>
      </c>
      <c r="K6" s="72">
        <v>6.6189934292863208</v>
      </c>
      <c r="L6" s="10"/>
      <c r="M6" s="26" t="s">
        <v>2</v>
      </c>
      <c r="N6" s="74">
        <v>11584000</v>
      </c>
      <c r="O6" s="74">
        <v>18747313.68</v>
      </c>
      <c r="P6" s="72">
        <v>161.8379979281768</v>
      </c>
      <c r="Q6" s="72">
        <v>34.747531702463554</v>
      </c>
      <c r="R6" s="58"/>
      <c r="S6" s="26" t="s">
        <v>2</v>
      </c>
      <c r="T6" s="74">
        <v>1886822000</v>
      </c>
      <c r="U6" s="74">
        <v>515223232.34000003</v>
      </c>
      <c r="V6" s="72">
        <v>27.306403695738123</v>
      </c>
      <c r="W6" s="72">
        <v>13.447145640627525</v>
      </c>
      <c r="Y6" s="26" t="s">
        <v>2</v>
      </c>
      <c r="Z6" s="71">
        <v>2068077490</v>
      </c>
      <c r="AA6" s="71">
        <v>739818054.30000007</v>
      </c>
      <c r="AB6" s="72">
        <v>35.773226964527332</v>
      </c>
      <c r="AC6" s="72">
        <v>9.0286108431815322</v>
      </c>
    </row>
    <row r="7" spans="1:29" x14ac:dyDescent="0.25">
      <c r="A7" s="26" t="s">
        <v>10</v>
      </c>
      <c r="B7" s="74">
        <v>285653590</v>
      </c>
      <c r="C7" s="74">
        <v>199064860.64000002</v>
      </c>
      <c r="D7" s="72">
        <v>69.68750528918612</v>
      </c>
      <c r="E7" s="75">
        <v>5.6671489327486118</v>
      </c>
      <c r="F7" s="10"/>
      <c r="G7" s="26" t="s">
        <v>10</v>
      </c>
      <c r="H7" s="74">
        <v>15809910</v>
      </c>
      <c r="I7" s="74">
        <v>24537674.90000001</v>
      </c>
      <c r="J7" s="72">
        <v>155.20439332039214</v>
      </c>
      <c r="K7" s="72">
        <v>3.0821612232907292</v>
      </c>
      <c r="L7" s="10"/>
      <c r="M7" s="26" t="s">
        <v>10</v>
      </c>
      <c r="N7" s="74">
        <v>2552000</v>
      </c>
      <c r="O7" s="74">
        <v>279557</v>
      </c>
      <c r="P7" s="72">
        <v>10.954427899686522</v>
      </c>
      <c r="Q7" s="72">
        <v>0.51814974059502716</v>
      </c>
      <c r="R7" s="58"/>
      <c r="S7" s="26" t="s">
        <v>10</v>
      </c>
      <c r="T7" s="74">
        <v>488594000</v>
      </c>
      <c r="U7" s="74">
        <v>308993739.48999995</v>
      </c>
      <c r="V7" s="72">
        <v>63.241410964932022</v>
      </c>
      <c r="W7" s="72">
        <v>8.0646282157986562</v>
      </c>
      <c r="Y7" s="26" t="s">
        <v>10</v>
      </c>
      <c r="Z7" s="71">
        <v>792609500</v>
      </c>
      <c r="AA7" s="71">
        <v>532875832.02999997</v>
      </c>
      <c r="AB7" s="72">
        <v>67.230563351814482</v>
      </c>
      <c r="AC7" s="72">
        <v>6.5031239602386091</v>
      </c>
    </row>
    <row r="8" spans="1:29" x14ac:dyDescent="0.25">
      <c r="A8" s="26" t="s">
        <v>4</v>
      </c>
      <c r="B8" s="74">
        <v>393458900</v>
      </c>
      <c r="C8" s="74">
        <v>273173584.80000001</v>
      </c>
      <c r="D8" s="72">
        <v>69.428747144873327</v>
      </c>
      <c r="E8" s="75">
        <v>7.7769395591828259</v>
      </c>
      <c r="F8" s="10"/>
      <c r="G8" s="26" t="s">
        <v>4</v>
      </c>
      <c r="H8" s="74">
        <v>43627560</v>
      </c>
      <c r="I8" s="74">
        <v>90756417.149999991</v>
      </c>
      <c r="J8" s="72">
        <v>208.02542509826355</v>
      </c>
      <c r="K8" s="72">
        <v>11.399853932555263</v>
      </c>
      <c r="L8" s="10"/>
      <c r="M8" s="26" t="s">
        <v>4</v>
      </c>
      <c r="N8" s="74">
        <v>457000</v>
      </c>
      <c r="O8" s="74">
        <v>600586.37999999989</v>
      </c>
      <c r="P8" s="72">
        <v>131.41933916849013</v>
      </c>
      <c r="Q8" s="72">
        <v>1.1131671787932564</v>
      </c>
      <c r="R8" s="58"/>
      <c r="S8" s="26" t="s">
        <v>4</v>
      </c>
      <c r="T8" s="74">
        <v>1601727000</v>
      </c>
      <c r="U8" s="74">
        <v>489311380.83999985</v>
      </c>
      <c r="V8" s="72">
        <v>30.548987489128915</v>
      </c>
      <c r="W8" s="72">
        <v>12.770855405506925</v>
      </c>
      <c r="Y8" s="26" t="s">
        <v>4</v>
      </c>
      <c r="Z8" s="71">
        <v>2039270460</v>
      </c>
      <c r="AA8" s="71">
        <v>853841969.16999984</v>
      </c>
      <c r="AB8" s="72">
        <v>41.869971929569353</v>
      </c>
      <c r="AC8" s="72">
        <v>10.42013886577265</v>
      </c>
    </row>
    <row r="9" spans="1:29" x14ac:dyDescent="0.25">
      <c r="A9" s="26" t="s">
        <v>3</v>
      </c>
      <c r="B9" s="74">
        <v>122315630</v>
      </c>
      <c r="C9" s="74">
        <v>69653540.13000001</v>
      </c>
      <c r="D9" s="72">
        <v>56.945739583731047</v>
      </c>
      <c r="E9" s="75">
        <v>1.9829566320283745</v>
      </c>
      <c r="F9" s="10"/>
      <c r="G9" s="26" t="s">
        <v>3</v>
      </c>
      <c r="H9" s="74">
        <v>6385000</v>
      </c>
      <c r="I9" s="74">
        <v>7566067.3799999999</v>
      </c>
      <c r="J9" s="72">
        <v>118.4975314017228</v>
      </c>
      <c r="K9" s="72">
        <v>0.95036875280472777</v>
      </c>
      <c r="L9" s="10"/>
      <c r="M9" s="26" t="s">
        <v>3</v>
      </c>
      <c r="N9" s="74">
        <v>313000</v>
      </c>
      <c r="O9" s="74">
        <v>76460</v>
      </c>
      <c r="P9" s="72">
        <v>24.428115015974441</v>
      </c>
      <c r="Q9" s="72">
        <v>0.14171610500146939</v>
      </c>
      <c r="R9" s="58"/>
      <c r="S9" s="26" t="s">
        <v>3</v>
      </c>
      <c r="T9" s="74">
        <v>236626000</v>
      </c>
      <c r="U9" s="74">
        <v>70833927.289999992</v>
      </c>
      <c r="V9" s="72">
        <v>29.934972188178811</v>
      </c>
      <c r="W9" s="72">
        <v>1.8487406560457247</v>
      </c>
      <c r="Y9" s="26" t="s">
        <v>3</v>
      </c>
      <c r="Z9" s="71">
        <v>365639630</v>
      </c>
      <c r="AA9" s="71">
        <v>148129994.80000001</v>
      </c>
      <c r="AB9" s="72">
        <v>40.512565555325615</v>
      </c>
      <c r="AC9" s="72">
        <v>1.8077526892975475</v>
      </c>
    </row>
    <row r="10" spans="1:29" x14ac:dyDescent="0.25">
      <c r="A10" s="26" t="s">
        <v>6</v>
      </c>
      <c r="B10" s="74">
        <v>94823150</v>
      </c>
      <c r="C10" s="74">
        <v>71796225.530000001</v>
      </c>
      <c r="D10" s="72">
        <v>75.715925414838054</v>
      </c>
      <c r="E10" s="75">
        <v>2.0439564350010642</v>
      </c>
      <c r="F10" s="10"/>
      <c r="G10" s="26" t="s">
        <v>6</v>
      </c>
      <c r="H10" s="74">
        <v>1187000</v>
      </c>
      <c r="I10" s="74">
        <v>5572093.8200000003</v>
      </c>
      <c r="J10" s="72">
        <v>469.4266065711879</v>
      </c>
      <c r="K10" s="72">
        <v>0.69990704394497893</v>
      </c>
      <c r="L10" s="10"/>
      <c r="M10" s="26" t="s">
        <v>6</v>
      </c>
      <c r="N10" s="74">
        <v>61000</v>
      </c>
      <c r="O10" s="74">
        <v>133868.14000000001</v>
      </c>
      <c r="P10" s="72">
        <v>219.45596721311475</v>
      </c>
      <c r="Q10" s="72">
        <v>0.24812021167396558</v>
      </c>
      <c r="R10" s="58"/>
      <c r="S10" s="26" t="s">
        <v>6</v>
      </c>
      <c r="T10" s="74">
        <v>141306000</v>
      </c>
      <c r="U10" s="74">
        <v>43425271.789999999</v>
      </c>
      <c r="V10" s="72">
        <v>30.731371484579562</v>
      </c>
      <c r="W10" s="72">
        <v>1.1333843615549799</v>
      </c>
      <c r="Y10" s="26" t="s">
        <v>6</v>
      </c>
      <c r="Z10" s="71">
        <v>237377150</v>
      </c>
      <c r="AA10" s="71">
        <v>120927459.28</v>
      </c>
      <c r="AB10" s="72">
        <v>50.943175988084789</v>
      </c>
      <c r="AC10" s="72">
        <v>1.4757776776978571</v>
      </c>
    </row>
    <row r="11" spans="1:29" x14ac:dyDescent="0.25">
      <c r="A11" s="26" t="s">
        <v>18</v>
      </c>
      <c r="B11" s="74">
        <v>34217190</v>
      </c>
      <c r="C11" s="74">
        <v>50443556.540000007</v>
      </c>
      <c r="D11" s="72">
        <v>147.42168056465189</v>
      </c>
      <c r="E11" s="75">
        <v>1.4360703676712214</v>
      </c>
      <c r="F11" s="10"/>
      <c r="G11" s="26" t="s">
        <v>18</v>
      </c>
      <c r="H11" s="74">
        <v>105000</v>
      </c>
      <c r="I11" s="74">
        <v>4240813.7500000009</v>
      </c>
      <c r="J11" s="72">
        <v>4038.8702380952386</v>
      </c>
      <c r="K11" s="72">
        <v>0.53268582898407146</v>
      </c>
      <c r="L11" s="10"/>
      <c r="M11" s="26" t="s">
        <v>18</v>
      </c>
      <c r="N11" s="74">
        <v>28000</v>
      </c>
      <c r="O11" s="74">
        <v>39036</v>
      </c>
      <c r="P11" s="72">
        <v>139.41428571428571</v>
      </c>
      <c r="Q11" s="72">
        <v>7.2351947094393923E-2</v>
      </c>
      <c r="R11" s="58"/>
      <c r="S11" s="26" t="s">
        <v>18</v>
      </c>
      <c r="T11" s="74">
        <v>20830000</v>
      </c>
      <c r="U11" s="74">
        <v>10515374.41</v>
      </c>
      <c r="V11" s="72">
        <v>50.481874267882866</v>
      </c>
      <c r="W11" s="72">
        <v>0.27444758365182875</v>
      </c>
      <c r="Y11" s="26" t="s">
        <v>18</v>
      </c>
      <c r="Z11" s="71">
        <v>55180190</v>
      </c>
      <c r="AA11" s="71">
        <v>65238780.700000003</v>
      </c>
      <c r="AB11" s="72">
        <v>118.22862643278323</v>
      </c>
      <c r="AC11" s="72">
        <v>0.7961627313641001</v>
      </c>
    </row>
    <row r="12" spans="1:29" x14ac:dyDescent="0.25">
      <c r="A12" s="26" t="s">
        <v>16</v>
      </c>
      <c r="B12" s="74">
        <v>366133030</v>
      </c>
      <c r="C12" s="74">
        <v>465006387.13999993</v>
      </c>
      <c r="D12" s="72">
        <v>127.00476303380765</v>
      </c>
      <c r="E12" s="75">
        <v>13.238200062679519</v>
      </c>
      <c r="F12" s="10"/>
      <c r="G12" s="26" t="s">
        <v>16</v>
      </c>
      <c r="H12" s="74">
        <v>19386600</v>
      </c>
      <c r="I12" s="74">
        <v>22226298.230000004</v>
      </c>
      <c r="J12" s="72">
        <v>114.64773725150363</v>
      </c>
      <c r="K12" s="72">
        <v>2.7918307183131419</v>
      </c>
      <c r="L12" s="10"/>
      <c r="M12" s="26" t="s">
        <v>16</v>
      </c>
      <c r="N12" s="74">
        <v>162000</v>
      </c>
      <c r="O12" s="74">
        <v>172400</v>
      </c>
      <c r="P12" s="72">
        <v>106.41975308641976</v>
      </c>
      <c r="Q12" s="72">
        <v>0.31953775179509974</v>
      </c>
      <c r="R12" s="58"/>
      <c r="S12" s="26" t="s">
        <v>16</v>
      </c>
      <c r="T12" s="74">
        <v>224431000</v>
      </c>
      <c r="U12" s="74">
        <v>92418650.86999999</v>
      </c>
      <c r="V12" s="72">
        <v>41.17909329370719</v>
      </c>
      <c r="W12" s="72">
        <v>2.412094370269168</v>
      </c>
      <c r="Y12" s="26" t="s">
        <v>16</v>
      </c>
      <c r="Z12" s="71">
        <v>610112630</v>
      </c>
      <c r="AA12" s="71">
        <v>579823736.23999989</v>
      </c>
      <c r="AB12" s="72">
        <v>95.035524217880862</v>
      </c>
      <c r="AC12" s="72">
        <v>7.0760680166203018</v>
      </c>
    </row>
    <row r="13" spans="1:29" x14ac:dyDescent="0.25">
      <c r="A13" s="26" t="s">
        <v>5</v>
      </c>
      <c r="B13" s="74">
        <v>179192700</v>
      </c>
      <c r="C13" s="74">
        <v>180291417.02999997</v>
      </c>
      <c r="D13" s="72">
        <v>100.61314832021615</v>
      </c>
      <c r="E13" s="75">
        <v>5.1326904623969156</v>
      </c>
      <c r="F13" s="10"/>
      <c r="G13" s="26" t="s">
        <v>5</v>
      </c>
      <c r="H13" s="74">
        <v>16643860</v>
      </c>
      <c r="I13" s="74">
        <v>48239471.419999987</v>
      </c>
      <c r="J13" s="72">
        <v>289.833436594636</v>
      </c>
      <c r="K13" s="72">
        <v>6.0593283124296864</v>
      </c>
      <c r="L13" s="10"/>
      <c r="M13" s="26" t="s">
        <v>5</v>
      </c>
      <c r="N13" s="74">
        <v>1577000</v>
      </c>
      <c r="O13" s="74">
        <v>646570.25</v>
      </c>
      <c r="P13" s="72">
        <v>41.000015852885227</v>
      </c>
      <c r="Q13" s="72">
        <v>1.1983967753050786</v>
      </c>
      <c r="R13" s="58"/>
      <c r="S13" s="26" t="s">
        <v>5</v>
      </c>
      <c r="T13" s="74">
        <v>909524000</v>
      </c>
      <c r="U13" s="74">
        <v>239535663.02999994</v>
      </c>
      <c r="V13" s="72">
        <v>26.336376283638469</v>
      </c>
      <c r="W13" s="72">
        <v>6.251796783812491</v>
      </c>
      <c r="Y13" s="26" t="s">
        <v>5</v>
      </c>
      <c r="Z13" s="71">
        <v>1106937560</v>
      </c>
      <c r="AA13" s="71">
        <v>468713121.7299999</v>
      </c>
      <c r="AB13" s="72">
        <v>42.343230428462455</v>
      </c>
      <c r="AC13" s="72">
        <v>5.7200934048534515</v>
      </c>
    </row>
    <row r="14" spans="1:29" x14ac:dyDescent="0.25">
      <c r="A14" s="26" t="s">
        <v>17</v>
      </c>
      <c r="B14" s="74">
        <v>230500220</v>
      </c>
      <c r="C14" s="74">
        <v>344247428.80000007</v>
      </c>
      <c r="D14" s="72">
        <v>149.34798274812931</v>
      </c>
      <c r="E14" s="75">
        <v>9.8003306181370355</v>
      </c>
      <c r="F14" s="10"/>
      <c r="G14" s="26" t="s">
        <v>17</v>
      </c>
      <c r="H14" s="74">
        <v>1841500</v>
      </c>
      <c r="I14" s="74">
        <v>29191506.930000007</v>
      </c>
      <c r="J14" s="72">
        <v>1585.2026570730386</v>
      </c>
      <c r="K14" s="72">
        <v>3.6667260070785508</v>
      </c>
      <c r="L14" s="10"/>
      <c r="M14" s="26" t="s">
        <v>17</v>
      </c>
      <c r="N14" s="74">
        <v>2746000</v>
      </c>
      <c r="O14" s="74">
        <v>1103924.78</v>
      </c>
      <c r="P14" s="72">
        <v>40.201193736343768</v>
      </c>
      <c r="Q14" s="72">
        <v>2.0460884127151977</v>
      </c>
      <c r="R14" s="58"/>
      <c r="S14" s="26" t="s">
        <v>17</v>
      </c>
      <c r="T14" s="74">
        <v>173508000</v>
      </c>
      <c r="U14" s="74">
        <v>69291446.109999985</v>
      </c>
      <c r="V14" s="72">
        <v>39.935591505867158</v>
      </c>
      <c r="W14" s="72">
        <v>1.8084824382996367</v>
      </c>
      <c r="Y14" s="26" t="s">
        <v>17</v>
      </c>
      <c r="Z14" s="71">
        <v>408595720</v>
      </c>
      <c r="AA14" s="71">
        <v>443834306.62</v>
      </c>
      <c r="AB14" s="72">
        <v>108.62431613821113</v>
      </c>
      <c r="AC14" s="72">
        <v>5.4164766729257812</v>
      </c>
    </row>
    <row r="15" spans="1:29" x14ac:dyDescent="0.25">
      <c r="A15" s="26" t="s">
        <v>19</v>
      </c>
      <c r="B15" s="74">
        <v>206411990</v>
      </c>
      <c r="C15" s="74">
        <v>305436937.04000002</v>
      </c>
      <c r="D15" s="72">
        <v>147.97441613735717</v>
      </c>
      <c r="E15" s="75">
        <v>8.6954403012322672</v>
      </c>
      <c r="F15" s="10"/>
      <c r="G15" s="26" t="s">
        <v>19</v>
      </c>
      <c r="H15" s="74">
        <v>12558210</v>
      </c>
      <c r="I15" s="74">
        <v>33330361.869999994</v>
      </c>
      <c r="J15" s="72">
        <v>265.4069478850887</v>
      </c>
      <c r="K15" s="72">
        <v>4.1866048569239878</v>
      </c>
      <c r="L15" s="10"/>
      <c r="M15" s="26" t="s">
        <v>19</v>
      </c>
      <c r="N15" s="74">
        <v>687000</v>
      </c>
      <c r="O15" s="74">
        <v>3589017.93</v>
      </c>
      <c r="P15" s="72">
        <v>522.41891266375546</v>
      </c>
      <c r="Q15" s="72">
        <v>6.6521271490980434</v>
      </c>
      <c r="R15" s="58"/>
      <c r="S15" s="26" t="s">
        <v>19</v>
      </c>
      <c r="T15" s="74">
        <v>130178000</v>
      </c>
      <c r="U15" s="74">
        <v>76854420.089999974</v>
      </c>
      <c r="V15" s="72">
        <v>59.037948109511575</v>
      </c>
      <c r="W15" s="72">
        <v>2.0058734063339032</v>
      </c>
      <c r="Y15" s="26" t="s">
        <v>19</v>
      </c>
      <c r="Z15" s="71">
        <v>349835200</v>
      </c>
      <c r="AA15" s="71">
        <v>419210736.93000001</v>
      </c>
      <c r="AB15" s="72">
        <v>119.83091951010077</v>
      </c>
      <c r="AC15" s="72">
        <v>5.1159749117037991</v>
      </c>
    </row>
    <row r="16" spans="1:29" x14ac:dyDescent="0.25">
      <c r="A16" s="26" t="s">
        <v>8</v>
      </c>
      <c r="B16" s="74">
        <v>14121270</v>
      </c>
      <c r="C16" s="74">
        <v>44406623.239999995</v>
      </c>
      <c r="D16" s="72">
        <v>314.46621472431298</v>
      </c>
      <c r="E16" s="75">
        <v>1.2642057804297751</v>
      </c>
      <c r="F16" s="10"/>
      <c r="G16" s="26" t="s">
        <v>8</v>
      </c>
      <c r="H16" s="74">
        <v>330000</v>
      </c>
      <c r="I16" s="74">
        <v>9148981.6600000001</v>
      </c>
      <c r="J16" s="72">
        <v>2772.4186848484846</v>
      </c>
      <c r="K16" s="72">
        <v>1.149197575563691</v>
      </c>
      <c r="L16" s="10"/>
      <c r="M16" s="26" t="s">
        <v>8</v>
      </c>
      <c r="N16" s="74">
        <v>27193000</v>
      </c>
      <c r="O16" s="74">
        <v>16661040</v>
      </c>
      <c r="P16" s="72">
        <v>61.269591438973272</v>
      </c>
      <c r="Q16" s="72">
        <v>30.880691787518728</v>
      </c>
      <c r="R16" s="58"/>
      <c r="S16" s="26" t="s">
        <v>8</v>
      </c>
      <c r="T16" s="74">
        <v>305619000</v>
      </c>
      <c r="U16" s="74">
        <v>150887009.97</v>
      </c>
      <c r="V16" s="72">
        <v>49.370952057954511</v>
      </c>
      <c r="W16" s="72">
        <v>3.9380980339924854</v>
      </c>
      <c r="Y16" s="26" t="s">
        <v>8</v>
      </c>
      <c r="Z16" s="71">
        <v>347263270</v>
      </c>
      <c r="AA16" s="71">
        <v>221103654.87</v>
      </c>
      <c r="AB16" s="72">
        <v>63.670325649470506</v>
      </c>
      <c r="AC16" s="72">
        <v>2.6983105430093435</v>
      </c>
    </row>
    <row r="17" spans="1:31" x14ac:dyDescent="0.25">
      <c r="A17" s="26" t="s">
        <v>9</v>
      </c>
      <c r="B17" s="74">
        <v>100000</v>
      </c>
      <c r="C17" s="74">
        <v>9191383.0099999998</v>
      </c>
      <c r="D17" s="72">
        <v>9191.3830099999996</v>
      </c>
      <c r="E17" s="75">
        <v>0.26166816307075791</v>
      </c>
      <c r="F17" s="10"/>
      <c r="G17" s="26" t="s">
        <v>9</v>
      </c>
      <c r="H17" s="74">
        <v>4265000</v>
      </c>
      <c r="I17" s="74">
        <v>5291184.3699999992</v>
      </c>
      <c r="J17" s="72">
        <v>124.06059484173504</v>
      </c>
      <c r="K17" s="72">
        <v>0.66462219248393328</v>
      </c>
      <c r="L17" s="10"/>
      <c r="M17" s="26" t="s">
        <v>9</v>
      </c>
      <c r="N17" s="74">
        <v>146000</v>
      </c>
      <c r="O17" s="74">
        <v>231161</v>
      </c>
      <c r="P17" s="72">
        <v>158.32945205479453</v>
      </c>
      <c r="Q17" s="72">
        <v>0.42844934015491326</v>
      </c>
      <c r="R17" s="58"/>
      <c r="S17" s="26" t="s">
        <v>9</v>
      </c>
      <c r="T17" s="74">
        <v>70740000</v>
      </c>
      <c r="U17" s="74">
        <v>35249805.190000005</v>
      </c>
      <c r="V17" s="72">
        <v>49.830089327113377</v>
      </c>
      <c r="W17" s="72">
        <v>0.92000755098107756</v>
      </c>
      <c r="Y17" s="26" t="s">
        <v>9</v>
      </c>
      <c r="Z17" s="71">
        <v>75251000</v>
      </c>
      <c r="AA17" s="71">
        <v>49963533.570000008</v>
      </c>
      <c r="AB17" s="72">
        <v>66.395840015415089</v>
      </c>
      <c r="AC17" s="72">
        <v>0.60974627252181479</v>
      </c>
    </row>
    <row r="18" spans="1:31" x14ac:dyDescent="0.25">
      <c r="A18" s="26" t="s">
        <v>12</v>
      </c>
      <c r="B18" s="74">
        <v>58773430</v>
      </c>
      <c r="C18" s="74">
        <v>62721448.890000001</v>
      </c>
      <c r="D18" s="72">
        <v>106.71735321556015</v>
      </c>
      <c r="E18" s="75">
        <v>1.7856079219336902</v>
      </c>
      <c r="F18" s="10"/>
      <c r="G18" s="26" t="s">
        <v>12</v>
      </c>
      <c r="H18" s="74">
        <v>7263800</v>
      </c>
      <c r="I18" s="74">
        <v>20118260.200000003</v>
      </c>
      <c r="J18" s="72">
        <v>276.96605358077045</v>
      </c>
      <c r="K18" s="72">
        <v>2.5270414463154038</v>
      </c>
      <c r="L18" s="10"/>
      <c r="M18" s="26" t="s">
        <v>12</v>
      </c>
      <c r="N18" s="74">
        <v>25000</v>
      </c>
      <c r="O18" s="74">
        <v>126078.31999999999</v>
      </c>
      <c r="P18" s="72">
        <v>504.31327999999996</v>
      </c>
      <c r="Q18" s="72">
        <v>0.23368203551567954</v>
      </c>
      <c r="R18" s="58"/>
      <c r="S18" s="26" t="s">
        <v>12</v>
      </c>
      <c r="T18" s="74">
        <v>318043000</v>
      </c>
      <c r="U18" s="74">
        <v>182362935.21999997</v>
      </c>
      <c r="V18" s="72">
        <v>57.339081577019449</v>
      </c>
      <c r="W18" s="72">
        <v>4.7596086422931245</v>
      </c>
      <c r="Y18" s="26" t="s">
        <v>12</v>
      </c>
      <c r="Z18" s="71">
        <v>384105230</v>
      </c>
      <c r="AA18" s="71">
        <v>265328722.62999997</v>
      </c>
      <c r="AB18" s="72">
        <v>69.07709187661932</v>
      </c>
      <c r="AC18" s="72">
        <v>3.2380255769931714</v>
      </c>
    </row>
    <row r="19" spans="1:31" x14ac:dyDescent="0.25">
      <c r="A19" s="26" t="s">
        <v>13</v>
      </c>
      <c r="B19" s="74">
        <v>4464650</v>
      </c>
      <c r="C19" s="74">
        <v>14805149.359999999</v>
      </c>
      <c r="D19" s="72">
        <v>331.60828642782747</v>
      </c>
      <c r="E19" s="75">
        <v>0.4214856711775094</v>
      </c>
      <c r="F19" s="10"/>
      <c r="G19" s="26" t="s">
        <v>13</v>
      </c>
      <c r="H19" s="74">
        <v>3200000</v>
      </c>
      <c r="I19" s="74">
        <v>9549678.4800000004</v>
      </c>
      <c r="J19" s="72">
        <v>298.42745250000002</v>
      </c>
      <c r="K19" s="72">
        <v>1.1995288398718635</v>
      </c>
      <c r="L19" s="10"/>
      <c r="M19" s="26" t="s">
        <v>13</v>
      </c>
      <c r="N19" s="74">
        <v>325000</v>
      </c>
      <c r="O19" s="74">
        <v>435074</v>
      </c>
      <c r="P19" s="72">
        <v>133.8689230769231</v>
      </c>
      <c r="Q19" s="72">
        <v>0.80639540501450824</v>
      </c>
      <c r="R19" s="58"/>
      <c r="S19" s="26" t="s">
        <v>13</v>
      </c>
      <c r="T19" s="74">
        <v>188161000</v>
      </c>
      <c r="U19" s="74">
        <v>127723877.90000001</v>
      </c>
      <c r="V19" s="72">
        <v>67.880101561960231</v>
      </c>
      <c r="W19" s="72">
        <v>3.3335484118340788</v>
      </c>
      <c r="Y19" s="26" t="s">
        <v>13</v>
      </c>
      <c r="Z19" s="71">
        <v>196150650</v>
      </c>
      <c r="AA19" s="71">
        <v>152513779.74000001</v>
      </c>
      <c r="AB19" s="72">
        <v>77.753389927588827</v>
      </c>
      <c r="AC19" s="72">
        <v>1.8612516381450572</v>
      </c>
    </row>
    <row r="20" spans="1:31" x14ac:dyDescent="0.25">
      <c r="A20" s="26" t="s">
        <v>21</v>
      </c>
      <c r="B20" s="74">
        <v>190756130</v>
      </c>
      <c r="C20" s="74">
        <v>836989741.04000008</v>
      </c>
      <c r="D20" s="72">
        <v>438.77475446791675</v>
      </c>
      <c r="E20" s="75">
        <v>23.828140749735351</v>
      </c>
      <c r="F20" s="10"/>
      <c r="G20" s="26" t="s">
        <v>21</v>
      </c>
      <c r="H20" s="74">
        <v>151767640</v>
      </c>
      <c r="I20" s="74">
        <v>375448743.12999994</v>
      </c>
      <c r="J20" s="72">
        <v>247.38392395770265</v>
      </c>
      <c r="K20" s="72">
        <v>47.159869960153678</v>
      </c>
      <c r="L20" s="10"/>
      <c r="M20" s="26" t="s">
        <v>21</v>
      </c>
      <c r="N20" s="74">
        <v>20225000</v>
      </c>
      <c r="O20" s="74">
        <v>7492660.9200000009</v>
      </c>
      <c r="P20" s="72">
        <v>37.046531124845494</v>
      </c>
      <c r="Q20" s="72">
        <v>13.887401539093988</v>
      </c>
      <c r="R20" s="58"/>
      <c r="S20" s="26" t="s">
        <v>21</v>
      </c>
      <c r="T20" s="74">
        <v>771105000</v>
      </c>
      <c r="U20" s="74">
        <v>866074408.62</v>
      </c>
      <c r="V20" s="72">
        <v>112.31601514968779</v>
      </c>
      <c r="W20" s="72">
        <v>22.604238274426365</v>
      </c>
      <c r="Y20" s="26" t="s">
        <v>21</v>
      </c>
      <c r="Z20" s="71">
        <v>1133853770</v>
      </c>
      <c r="AA20" s="71">
        <v>2086005553.71</v>
      </c>
      <c r="AB20" s="72">
        <v>183.97483069708363</v>
      </c>
      <c r="AC20" s="72">
        <v>25.457248916401582</v>
      </c>
    </row>
    <row r="21" spans="1:31" x14ac:dyDescent="0.25">
      <c r="A21" s="26" t="s">
        <v>15</v>
      </c>
      <c r="B21" s="74">
        <v>346678070</v>
      </c>
      <c r="C21" s="74">
        <v>403997584.94000006</v>
      </c>
      <c r="D21" s="72">
        <v>116.53393159250022</v>
      </c>
      <c r="E21" s="75">
        <v>11.501349233435144</v>
      </c>
      <c r="F21" s="10"/>
      <c r="G21" s="26" t="s">
        <v>15</v>
      </c>
      <c r="H21" s="74">
        <v>27161000</v>
      </c>
      <c r="I21" s="74">
        <v>37000215.60999997</v>
      </c>
      <c r="J21" s="72">
        <v>136.22552781561788</v>
      </c>
      <c r="K21" s="72">
        <v>4.6475727741644421</v>
      </c>
      <c r="L21" s="10"/>
      <c r="M21" s="26" t="s">
        <v>15</v>
      </c>
      <c r="N21" s="74">
        <v>3402000</v>
      </c>
      <c r="O21" s="74">
        <v>3527193</v>
      </c>
      <c r="P21" s="72">
        <v>103.6799823633157</v>
      </c>
      <c r="Q21" s="72">
        <v>6.5375366668643453</v>
      </c>
      <c r="R21" s="58"/>
      <c r="S21" s="26" t="s">
        <v>15</v>
      </c>
      <c r="T21" s="74">
        <v>422003000</v>
      </c>
      <c r="U21" s="74">
        <v>286379644.56000006</v>
      </c>
      <c r="V21" s="72">
        <v>67.861992582991121</v>
      </c>
      <c r="W21" s="72">
        <v>7.4744082704099917</v>
      </c>
      <c r="Y21" s="26" t="s">
        <v>15</v>
      </c>
      <c r="Z21" s="71">
        <v>799244070</v>
      </c>
      <c r="AA21" s="71">
        <v>730904638.11000013</v>
      </c>
      <c r="AB21" s="72">
        <v>91.449491531416697</v>
      </c>
      <c r="AC21" s="72">
        <v>8.9198330624892677</v>
      </c>
    </row>
    <row r="22" spans="1:31" x14ac:dyDescent="0.25">
      <c r="A22" s="26" t="s">
        <v>14</v>
      </c>
      <c r="B22" s="74">
        <v>7243400</v>
      </c>
      <c r="C22" s="74">
        <v>6012038.2599999998</v>
      </c>
      <c r="D22" s="72">
        <v>83.000224480216474</v>
      </c>
      <c r="E22" s="75">
        <v>0.17115585392250079</v>
      </c>
      <c r="F22" s="10"/>
      <c r="G22" s="26" t="s">
        <v>14</v>
      </c>
      <c r="H22" s="74">
        <v>3731620</v>
      </c>
      <c r="I22" s="74">
        <v>6195066.5700000003</v>
      </c>
      <c r="J22" s="72">
        <v>166.01547236856916</v>
      </c>
      <c r="K22" s="72">
        <v>0.77815824178837312</v>
      </c>
      <c r="L22" s="10"/>
      <c r="M22" s="26" t="s">
        <v>14</v>
      </c>
      <c r="N22" s="74">
        <v>0</v>
      </c>
      <c r="O22" s="74">
        <v>250</v>
      </c>
      <c r="P22" s="76" t="s">
        <v>178</v>
      </c>
      <c r="Q22" s="72">
        <v>4.633668094476504E-4</v>
      </c>
      <c r="R22" s="58"/>
      <c r="S22" s="26" t="s">
        <v>14</v>
      </c>
      <c r="T22" s="74">
        <v>8695000</v>
      </c>
      <c r="U22" s="74">
        <v>3582573.7</v>
      </c>
      <c r="V22" s="72">
        <v>41.202687751581365</v>
      </c>
      <c r="W22" s="72">
        <v>9.3503916920404898E-2</v>
      </c>
      <c r="Y22" s="26" t="s">
        <v>14</v>
      </c>
      <c r="Z22" s="71">
        <v>19670020</v>
      </c>
      <c r="AA22" s="71">
        <v>15789928.530000001</v>
      </c>
      <c r="AB22" s="72">
        <v>80.274084774697741</v>
      </c>
      <c r="AC22" s="72">
        <v>0.19269754111895487</v>
      </c>
    </row>
    <row r="23" spans="1:31" x14ac:dyDescent="0.25">
      <c r="A23" s="26" t="s">
        <v>20</v>
      </c>
      <c r="B23" s="74">
        <v>5836450</v>
      </c>
      <c r="C23" s="74">
        <v>6645976.4800000004</v>
      </c>
      <c r="D23" s="72">
        <v>113.87018615768147</v>
      </c>
      <c r="E23" s="75">
        <v>0.18920335007702632</v>
      </c>
      <c r="F23" s="10"/>
      <c r="G23" s="26" t="s">
        <v>20</v>
      </c>
      <c r="H23" s="74">
        <v>4020000</v>
      </c>
      <c r="I23" s="74">
        <v>12114918.699999999</v>
      </c>
      <c r="J23" s="72">
        <v>301.36613681592041</v>
      </c>
      <c r="K23" s="72">
        <v>1.5217469785802613</v>
      </c>
      <c r="L23" s="10"/>
      <c r="M23" s="26" t="s">
        <v>20</v>
      </c>
      <c r="N23" s="74">
        <v>0</v>
      </c>
      <c r="O23" s="74">
        <v>3742</v>
      </c>
      <c r="P23" s="76" t="s">
        <v>178</v>
      </c>
      <c r="Q23" s="72">
        <v>6.9356744038124316E-3</v>
      </c>
      <c r="R23" s="58"/>
      <c r="S23" s="26" t="s">
        <v>20</v>
      </c>
      <c r="T23" s="74">
        <v>3116000</v>
      </c>
      <c r="U23" s="74">
        <v>1667092.29</v>
      </c>
      <c r="V23" s="72">
        <v>53.501036264441595</v>
      </c>
      <c r="W23" s="72">
        <v>4.3510524007589167E-2</v>
      </c>
      <c r="Y23" s="26" t="s">
        <v>20</v>
      </c>
      <c r="Z23" s="71">
        <v>12972450</v>
      </c>
      <c r="AA23" s="71">
        <v>20431729.469999999</v>
      </c>
      <c r="AB23" s="72">
        <v>157.50093058751432</v>
      </c>
      <c r="AC23" s="72">
        <v>0.24934527234853079</v>
      </c>
    </row>
    <row r="24" spans="1:31" ht="15.75" thickBot="1" x14ac:dyDescent="0.3">
      <c r="A24" s="45" t="s">
        <v>34</v>
      </c>
      <c r="B24" s="77">
        <v>373509910</v>
      </c>
      <c r="C24" s="77">
        <v>0</v>
      </c>
      <c r="D24" s="72">
        <v>0</v>
      </c>
      <c r="E24" s="78">
        <v>0</v>
      </c>
      <c r="F24" s="10"/>
      <c r="G24" s="45" t="s">
        <v>34</v>
      </c>
      <c r="H24" s="77">
        <v>226197570</v>
      </c>
      <c r="I24" s="77">
        <v>0</v>
      </c>
      <c r="J24" s="72">
        <v>0</v>
      </c>
      <c r="K24" s="72">
        <v>0</v>
      </c>
      <c r="L24" s="10"/>
      <c r="M24" s="45" t="s">
        <v>34</v>
      </c>
      <c r="N24" s="77">
        <v>0</v>
      </c>
      <c r="O24" s="77">
        <v>0</v>
      </c>
      <c r="P24" s="76" t="s">
        <v>178</v>
      </c>
      <c r="Q24" s="72">
        <v>0</v>
      </c>
      <c r="R24" s="58"/>
      <c r="S24" s="45" t="s">
        <v>34</v>
      </c>
      <c r="T24" s="77">
        <v>0</v>
      </c>
      <c r="U24" s="77">
        <v>0</v>
      </c>
      <c r="V24" s="73" t="s">
        <v>178</v>
      </c>
      <c r="W24" s="72">
        <v>0</v>
      </c>
      <c r="Y24" s="45" t="s">
        <v>34</v>
      </c>
      <c r="Z24" s="71">
        <v>599707480</v>
      </c>
      <c r="AA24" s="71">
        <v>0</v>
      </c>
      <c r="AB24" s="72">
        <v>0</v>
      </c>
      <c r="AC24" s="72">
        <v>0</v>
      </c>
    </row>
    <row r="25" spans="1:31" ht="15.75" thickBot="1" x14ac:dyDescent="0.3">
      <c r="A25" s="20" t="s">
        <v>11</v>
      </c>
      <c r="B25" s="79">
        <v>3122328100</v>
      </c>
      <c r="C25" s="79">
        <v>3512610361.9700003</v>
      </c>
      <c r="D25" s="80">
        <v>112.4997197434184</v>
      </c>
      <c r="E25" s="111">
        <v>100</v>
      </c>
      <c r="F25" s="10"/>
      <c r="G25" s="20" t="s">
        <v>11</v>
      </c>
      <c r="H25" s="79">
        <v>547251270</v>
      </c>
      <c r="I25" s="79">
        <v>796119122.99000001</v>
      </c>
      <c r="J25" s="80">
        <v>145.47597541253765</v>
      </c>
      <c r="K25" s="111">
        <v>100</v>
      </c>
      <c r="L25" s="10"/>
      <c r="M25" s="20" t="s">
        <v>11</v>
      </c>
      <c r="N25" s="79">
        <v>71588000</v>
      </c>
      <c r="O25" s="79">
        <v>53952936.399999999</v>
      </c>
      <c r="P25" s="80">
        <v>75.365894283958198</v>
      </c>
      <c r="Q25" s="111">
        <v>100</v>
      </c>
      <c r="R25" s="58"/>
      <c r="S25" s="20" t="s">
        <v>11</v>
      </c>
      <c r="T25" s="79">
        <v>8394777000</v>
      </c>
      <c r="U25" s="79">
        <v>3831469117.0099988</v>
      </c>
      <c r="V25" s="80">
        <v>45.641106571502718</v>
      </c>
      <c r="W25" s="111">
        <v>100</v>
      </c>
      <c r="Y25" s="20" t="s">
        <v>11</v>
      </c>
      <c r="Z25" s="79">
        <v>12135944370</v>
      </c>
      <c r="AA25" s="79">
        <v>8194151538.3699989</v>
      </c>
      <c r="AB25" s="80">
        <v>67.519686054477177</v>
      </c>
      <c r="AC25" s="111">
        <v>100</v>
      </c>
      <c r="AE25" s="81"/>
    </row>
    <row r="26" spans="1:31" x14ac:dyDescent="0.25">
      <c r="A26" s="26" t="s">
        <v>36</v>
      </c>
      <c r="B26" s="71">
        <v>0</v>
      </c>
      <c r="C26" s="71">
        <v>192873024.87</v>
      </c>
      <c r="D26" s="76" t="s">
        <v>178</v>
      </c>
      <c r="E26" s="76" t="s">
        <v>142</v>
      </c>
      <c r="F26" s="10"/>
      <c r="G26" s="26" t="s">
        <v>36</v>
      </c>
      <c r="H26" s="71">
        <v>0</v>
      </c>
      <c r="I26" s="71">
        <v>50864327.38000001</v>
      </c>
      <c r="J26" s="76" t="s">
        <v>178</v>
      </c>
      <c r="K26" s="76" t="s">
        <v>142</v>
      </c>
      <c r="L26" s="10"/>
      <c r="M26" s="26" t="s">
        <v>36</v>
      </c>
      <c r="N26" s="71">
        <v>0</v>
      </c>
      <c r="O26" s="71">
        <v>580.07000000000005</v>
      </c>
      <c r="P26" s="76" t="s">
        <v>178</v>
      </c>
      <c r="Q26" s="76" t="s">
        <v>142</v>
      </c>
      <c r="R26" s="58"/>
      <c r="S26" s="26" t="s">
        <v>36</v>
      </c>
      <c r="T26" s="71">
        <v>0</v>
      </c>
      <c r="U26" s="71">
        <v>0</v>
      </c>
      <c r="V26" s="76" t="s">
        <v>178</v>
      </c>
      <c r="W26" s="76" t="s">
        <v>142</v>
      </c>
      <c r="Y26" s="26" t="s">
        <v>36</v>
      </c>
      <c r="Z26" s="71">
        <v>0</v>
      </c>
      <c r="AA26" s="71">
        <v>243737932.31999999</v>
      </c>
      <c r="AB26" s="76" t="s">
        <v>178</v>
      </c>
      <c r="AC26" s="76" t="s">
        <v>142</v>
      </c>
      <c r="AE26" s="82"/>
    </row>
    <row r="27" spans="1:31" x14ac:dyDescent="0.25">
      <c r="A27" s="17" t="s">
        <v>37</v>
      </c>
      <c r="B27" s="74">
        <v>831444750</v>
      </c>
      <c r="C27" s="74">
        <v>455426121.58999991</v>
      </c>
      <c r="D27" s="72">
        <v>54.775271789255989</v>
      </c>
      <c r="E27" s="76" t="s">
        <v>142</v>
      </c>
      <c r="F27" s="10"/>
      <c r="G27" s="17" t="s">
        <v>37</v>
      </c>
      <c r="H27" s="74">
        <v>9543310</v>
      </c>
      <c r="I27" s="74">
        <v>17367802.23</v>
      </c>
      <c r="J27" s="72">
        <v>181.98929124171804</v>
      </c>
      <c r="K27" s="76" t="s">
        <v>142</v>
      </c>
      <c r="L27" s="10"/>
      <c r="M27" s="17" t="s">
        <v>37</v>
      </c>
      <c r="N27" s="74">
        <v>0</v>
      </c>
      <c r="O27" s="74">
        <v>0</v>
      </c>
      <c r="P27" s="76" t="s">
        <v>178</v>
      </c>
      <c r="Q27" s="76" t="s">
        <v>142</v>
      </c>
      <c r="R27" s="58"/>
      <c r="S27" s="17" t="s">
        <v>37</v>
      </c>
      <c r="T27" s="77">
        <v>647000</v>
      </c>
      <c r="U27" s="77">
        <v>1528620</v>
      </c>
      <c r="V27" s="76">
        <v>236.26275115919628</v>
      </c>
      <c r="W27" s="76" t="s">
        <v>142</v>
      </c>
      <c r="Y27" s="17" t="s">
        <v>37</v>
      </c>
      <c r="Z27" s="71">
        <v>841635060</v>
      </c>
      <c r="AA27" s="71">
        <v>474322543.81999993</v>
      </c>
      <c r="AB27" s="72">
        <v>56.35727007617767</v>
      </c>
      <c r="AC27" s="76" t="s">
        <v>142</v>
      </c>
      <c r="AE27" s="82"/>
    </row>
    <row r="28" spans="1:31" ht="15.75" thickBot="1" x14ac:dyDescent="0.3">
      <c r="A28" s="23" t="s">
        <v>35</v>
      </c>
      <c r="B28" s="74">
        <v>4269463300</v>
      </c>
      <c r="C28" s="74">
        <v>3197015587.5000005</v>
      </c>
      <c r="D28" s="72">
        <v>74.880971280394903</v>
      </c>
      <c r="E28" s="76" t="s">
        <v>142</v>
      </c>
      <c r="F28" s="10"/>
      <c r="G28" s="23" t="s">
        <v>35</v>
      </c>
      <c r="H28" s="74">
        <v>1058461970</v>
      </c>
      <c r="I28" s="74">
        <v>58646041.049999997</v>
      </c>
      <c r="J28" s="72">
        <v>5.5406847588487285</v>
      </c>
      <c r="K28" s="76" t="s">
        <v>142</v>
      </c>
      <c r="L28" s="10"/>
      <c r="M28" s="23" t="s">
        <v>35</v>
      </c>
      <c r="N28" s="74">
        <v>11414000</v>
      </c>
      <c r="O28" s="74">
        <v>1430130</v>
      </c>
      <c r="P28" s="72">
        <v>12.529612756264235</v>
      </c>
      <c r="Q28" s="76" t="s">
        <v>142</v>
      </c>
      <c r="R28" s="61"/>
      <c r="S28" s="23" t="s">
        <v>35</v>
      </c>
      <c r="T28" s="74">
        <v>711528000</v>
      </c>
      <c r="U28" s="74">
        <v>589790030</v>
      </c>
      <c r="V28" s="72">
        <v>82.890628337886923</v>
      </c>
      <c r="W28" s="76" t="s">
        <v>142</v>
      </c>
      <c r="Y28" s="23" t="s">
        <v>35</v>
      </c>
      <c r="Z28" s="70">
        <v>6050867270</v>
      </c>
      <c r="AA28" s="70">
        <v>3846881788.5500007</v>
      </c>
      <c r="AB28" s="72">
        <v>63.575709347033829</v>
      </c>
      <c r="AC28" s="76" t="s">
        <v>142</v>
      </c>
      <c r="AE28" s="82"/>
    </row>
    <row r="29" spans="1:31" ht="15.75" thickBot="1" x14ac:dyDescent="0.3">
      <c r="A29" s="20" t="s">
        <v>38</v>
      </c>
      <c r="B29" s="79">
        <v>8223236150</v>
      </c>
      <c r="C29" s="79">
        <v>7357925095.9300003</v>
      </c>
      <c r="D29" s="80">
        <v>89.477244259001367</v>
      </c>
      <c r="E29" s="111" t="s">
        <v>142</v>
      </c>
      <c r="F29" s="10"/>
      <c r="G29" s="20" t="s">
        <v>38</v>
      </c>
      <c r="H29" s="79">
        <v>1615256550</v>
      </c>
      <c r="I29" s="79">
        <v>922997293.64999998</v>
      </c>
      <c r="J29" s="80">
        <v>57.142457874571072</v>
      </c>
      <c r="K29" s="111" t="s">
        <v>142</v>
      </c>
      <c r="L29" s="10"/>
      <c r="M29" s="20" t="s">
        <v>38</v>
      </c>
      <c r="N29" s="79">
        <v>83002000</v>
      </c>
      <c r="O29" s="79">
        <v>55383646.469999999</v>
      </c>
      <c r="P29" s="80">
        <v>66.725677055974558</v>
      </c>
      <c r="Q29" s="111" t="s">
        <v>142</v>
      </c>
      <c r="R29" s="58"/>
      <c r="S29" s="20" t="s">
        <v>38</v>
      </c>
      <c r="T29" s="79">
        <v>9106952000</v>
      </c>
      <c r="U29" s="79">
        <v>4422787767.0099983</v>
      </c>
      <c r="V29" s="80">
        <v>48.564961877585368</v>
      </c>
      <c r="W29" s="111" t="s">
        <v>142</v>
      </c>
      <c r="Y29" s="20" t="s">
        <v>38</v>
      </c>
      <c r="Z29" s="79">
        <v>19028446700</v>
      </c>
      <c r="AA29" s="79">
        <v>12759093803.059998</v>
      </c>
      <c r="AB29" s="80">
        <v>67.052734278410639</v>
      </c>
      <c r="AC29" s="111" t="s">
        <v>142</v>
      </c>
      <c r="AE29" s="81"/>
    </row>
    <row r="30" spans="1:31" x14ac:dyDescent="0.25">
      <c r="N30" s="62"/>
    </row>
    <row r="31" spans="1:31" x14ac:dyDescent="0.25">
      <c r="C31" s="62"/>
    </row>
    <row r="32" spans="1:31" x14ac:dyDescent="0.25">
      <c r="A32" s="59"/>
      <c r="B32" s="62"/>
      <c r="C32" s="60"/>
      <c r="I32" s="60"/>
    </row>
    <row r="33" spans="1:14" x14ac:dyDescent="0.25">
      <c r="A33" s="59"/>
      <c r="N33" s="63"/>
    </row>
    <row r="34" spans="1:14" x14ac:dyDescent="0.25">
      <c r="N34" s="63"/>
    </row>
    <row r="35" spans="1:14" x14ac:dyDescent="0.25">
      <c r="N35" s="6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263F3-A9D3-4DE7-85DD-20070DFBE1F3}">
  <sheetPr>
    <tabColor rgb="FF002060"/>
  </sheetPr>
  <dimension ref="A1"/>
  <sheetViews>
    <sheetView workbookViewId="0"/>
  </sheetViews>
  <sheetFormatPr baseColWidth="10" defaultColWidth="11.425781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65EB9-E636-4409-BD71-67B2BEA6D786}">
  <sheetPr>
    <tabColor theme="8" tint="0.79998168889431442"/>
  </sheetPr>
  <dimension ref="A1:AN23"/>
  <sheetViews>
    <sheetView showGridLines="0" zoomScale="85" zoomScaleNormal="85" workbookViewId="0"/>
  </sheetViews>
  <sheetFormatPr baseColWidth="10" defaultColWidth="11.42578125" defaultRowHeight="15" x14ac:dyDescent="0.25"/>
  <cols>
    <col min="1" max="1" width="25.5703125" customWidth="1"/>
    <col min="2" max="8" width="7.85546875" customWidth="1"/>
    <col min="9" max="9" width="2" customWidth="1"/>
    <col min="10" max="16" width="7.85546875" customWidth="1"/>
    <col min="17" max="17" width="2" customWidth="1"/>
    <col min="18" max="24" width="7.85546875" customWidth="1"/>
    <col min="25" max="25" width="2" customWidth="1"/>
    <col min="26" max="32" width="7.85546875" customWidth="1"/>
    <col min="33" max="33" width="2" customWidth="1"/>
    <col min="34" max="40" width="7.85546875" customWidth="1"/>
  </cols>
  <sheetData>
    <row r="1" spans="1:40" x14ac:dyDescent="0.25">
      <c r="A1" s="57" t="s">
        <v>144</v>
      </c>
      <c r="B1" s="9"/>
      <c r="C1" s="9"/>
      <c r="D1" s="9"/>
      <c r="E1" s="9"/>
      <c r="F1" s="9"/>
      <c r="G1" s="9"/>
      <c r="H1" s="9"/>
      <c r="I1" s="9"/>
      <c r="J1" s="9"/>
      <c r="K1" s="9"/>
      <c r="L1" s="9"/>
      <c r="M1" s="9"/>
      <c r="N1" s="9"/>
      <c r="O1" s="9"/>
      <c r="P1" s="9"/>
      <c r="Q1" s="9"/>
      <c r="R1" s="9"/>
      <c r="S1" s="9"/>
      <c r="T1" s="9"/>
      <c r="U1" s="9"/>
      <c r="V1" s="9"/>
      <c r="W1" s="9"/>
      <c r="X1" s="9"/>
      <c r="Z1" s="9"/>
      <c r="AA1" s="9"/>
      <c r="AB1" s="9"/>
      <c r="AC1" s="9"/>
      <c r="AD1" s="9"/>
      <c r="AE1" s="9"/>
      <c r="AF1" s="9"/>
      <c r="AH1" s="9"/>
      <c r="AI1" s="9"/>
      <c r="AJ1" s="9"/>
      <c r="AK1" s="9"/>
      <c r="AL1" s="9"/>
      <c r="AM1" s="9"/>
      <c r="AN1" s="9"/>
    </row>
    <row r="2" spans="1:40" x14ac:dyDescent="0.25">
      <c r="A2" s="39" t="s">
        <v>27</v>
      </c>
      <c r="B2" s="9"/>
      <c r="C2" s="9"/>
      <c r="D2" s="9"/>
      <c r="E2" s="9"/>
      <c r="F2" s="9"/>
      <c r="G2" s="9"/>
      <c r="H2" s="9"/>
      <c r="I2" s="9"/>
      <c r="J2" s="9"/>
      <c r="K2" s="9"/>
      <c r="L2" s="9"/>
      <c r="M2" s="9"/>
      <c r="N2" s="9"/>
      <c r="O2" s="9"/>
      <c r="P2" s="9"/>
      <c r="Q2" s="9"/>
      <c r="R2" s="9"/>
      <c r="S2" s="9"/>
      <c r="T2" s="9"/>
      <c r="U2" s="9"/>
      <c r="V2" s="9"/>
      <c r="W2" s="9"/>
      <c r="X2" s="9"/>
      <c r="Z2" s="9"/>
      <c r="AA2" s="9"/>
      <c r="AB2" s="9"/>
      <c r="AC2" s="9"/>
      <c r="AD2" s="9"/>
      <c r="AE2" s="9"/>
      <c r="AF2" s="9"/>
      <c r="AH2" s="9"/>
      <c r="AI2" s="9"/>
      <c r="AJ2" s="9"/>
      <c r="AK2" s="9"/>
      <c r="AL2" s="9"/>
      <c r="AM2" s="9"/>
      <c r="AN2" s="9"/>
    </row>
    <row r="3" spans="1:40" x14ac:dyDescent="0.25">
      <c r="A3" s="9"/>
      <c r="B3" s="9"/>
      <c r="C3" s="9"/>
      <c r="D3" s="9"/>
      <c r="E3" s="9"/>
      <c r="F3" s="9"/>
      <c r="G3" s="9"/>
      <c r="H3" s="9"/>
      <c r="I3" s="9"/>
      <c r="J3" s="9"/>
      <c r="K3" s="9"/>
      <c r="L3" s="9"/>
      <c r="M3" s="9"/>
      <c r="N3" s="9"/>
      <c r="O3" s="9"/>
      <c r="P3" s="9"/>
      <c r="Q3" s="9"/>
      <c r="R3" s="9"/>
      <c r="S3" s="9"/>
      <c r="T3" s="9"/>
      <c r="U3" s="9"/>
      <c r="V3" s="9"/>
      <c r="W3" s="9"/>
      <c r="X3" s="9"/>
      <c r="Z3" s="9"/>
      <c r="AA3" s="9"/>
      <c r="AB3" s="9"/>
      <c r="AC3" s="9"/>
      <c r="AD3" s="9"/>
      <c r="AE3" s="9"/>
      <c r="AF3" s="9"/>
      <c r="AH3" s="9"/>
      <c r="AI3" s="9"/>
      <c r="AJ3" s="9"/>
      <c r="AK3" s="9"/>
      <c r="AL3" s="9"/>
      <c r="AM3" s="9"/>
      <c r="AN3" s="9"/>
    </row>
    <row r="4" spans="1:40" ht="24" customHeight="1" x14ac:dyDescent="0.25">
      <c r="A4" s="9"/>
      <c r="B4" s="185" t="s">
        <v>145</v>
      </c>
      <c r="C4" s="185"/>
      <c r="D4" s="185"/>
      <c r="E4" s="185"/>
      <c r="F4" s="185"/>
      <c r="G4" s="185"/>
      <c r="H4" s="185"/>
      <c r="I4" s="139"/>
      <c r="J4" s="185" t="s">
        <v>146</v>
      </c>
      <c r="K4" s="185"/>
      <c r="L4" s="185"/>
      <c r="M4" s="185"/>
      <c r="N4" s="185"/>
      <c r="O4" s="185"/>
      <c r="P4" s="185"/>
      <c r="Q4" s="9"/>
      <c r="R4" s="184" t="s">
        <v>147</v>
      </c>
      <c r="S4" s="184"/>
      <c r="T4" s="184"/>
      <c r="U4" s="184"/>
      <c r="V4" s="184"/>
      <c r="W4" s="184"/>
      <c r="X4" s="184"/>
      <c r="Z4" s="182" t="s">
        <v>148</v>
      </c>
      <c r="AA4" s="182"/>
      <c r="AB4" s="182"/>
      <c r="AC4" s="182"/>
      <c r="AD4" s="182"/>
      <c r="AE4" s="182"/>
      <c r="AF4" s="182"/>
      <c r="AH4" s="184" t="s">
        <v>30</v>
      </c>
      <c r="AI4" s="184"/>
      <c r="AJ4" s="184"/>
      <c r="AK4" s="184"/>
      <c r="AL4" s="184"/>
      <c r="AM4" s="184"/>
      <c r="AN4" s="184"/>
    </row>
    <row r="5" spans="1:40" s="18" customFormat="1" ht="22.5" customHeight="1" thickBot="1" x14ac:dyDescent="0.3">
      <c r="A5" s="141"/>
      <c r="B5" s="142">
        <v>2015</v>
      </c>
      <c r="C5" s="142">
        <v>2016</v>
      </c>
      <c r="D5" s="142">
        <v>2017</v>
      </c>
      <c r="E5" s="142">
        <v>2018</v>
      </c>
      <c r="F5" s="142">
        <v>2019</v>
      </c>
      <c r="G5" s="142">
        <v>2020</v>
      </c>
      <c r="H5" s="142">
        <v>2021</v>
      </c>
      <c r="I5" s="10"/>
      <c r="J5" s="142">
        <v>2015</v>
      </c>
      <c r="K5" s="142">
        <v>2016</v>
      </c>
      <c r="L5" s="142">
        <v>2017</v>
      </c>
      <c r="M5" s="142">
        <v>2018</v>
      </c>
      <c r="N5" s="142">
        <v>2019</v>
      </c>
      <c r="O5" s="142">
        <v>2020</v>
      </c>
      <c r="P5" s="142">
        <v>2021</v>
      </c>
      <c r="Q5" s="10"/>
      <c r="R5" s="156">
        <v>2015</v>
      </c>
      <c r="S5" s="156">
        <v>2016</v>
      </c>
      <c r="T5" s="156">
        <v>2017</v>
      </c>
      <c r="U5" s="156">
        <v>2018</v>
      </c>
      <c r="V5" s="156">
        <v>2019</v>
      </c>
      <c r="W5" s="156">
        <v>2020</v>
      </c>
      <c r="X5" s="156">
        <v>2021</v>
      </c>
      <c r="Z5" s="143">
        <v>2015</v>
      </c>
      <c r="AA5" s="143">
        <v>2016</v>
      </c>
      <c r="AB5" s="143">
        <v>2017</v>
      </c>
      <c r="AC5" s="143">
        <v>2018</v>
      </c>
      <c r="AD5" s="143">
        <v>2019</v>
      </c>
      <c r="AE5" s="143">
        <v>2020</v>
      </c>
      <c r="AF5" s="143">
        <v>2021</v>
      </c>
      <c r="AH5" s="156">
        <v>2015</v>
      </c>
      <c r="AI5" s="156">
        <v>2016</v>
      </c>
      <c r="AJ5" s="156">
        <v>2017</v>
      </c>
      <c r="AK5" s="156">
        <v>2018</v>
      </c>
      <c r="AL5" s="156">
        <v>2019</v>
      </c>
      <c r="AM5" s="156">
        <v>2020</v>
      </c>
      <c r="AN5" s="156">
        <v>2021</v>
      </c>
    </row>
    <row r="6" spans="1:40" ht="18.75" customHeight="1" x14ac:dyDescent="0.25">
      <c r="A6" s="151" t="s">
        <v>149</v>
      </c>
      <c r="B6" s="163">
        <v>462.74999999999994</v>
      </c>
      <c r="C6" s="163">
        <v>585.78499999999997</v>
      </c>
      <c r="D6" s="163">
        <v>758.47799999999995</v>
      </c>
      <c r="E6" s="163">
        <v>646.399</v>
      </c>
      <c r="F6" s="163">
        <v>619.11400000000003</v>
      </c>
      <c r="G6" s="163"/>
      <c r="H6" s="163"/>
      <c r="I6" s="164"/>
      <c r="J6" s="163">
        <v>5121.6479999999992</v>
      </c>
      <c r="K6" s="163">
        <v>4432.2070000000003</v>
      </c>
      <c r="L6" s="163">
        <v>4812.9889999999996</v>
      </c>
      <c r="M6" s="163">
        <v>4766.2190000000001</v>
      </c>
      <c r="N6" s="163">
        <v>4789.5229999999992</v>
      </c>
      <c r="O6" s="152"/>
      <c r="P6" s="152"/>
      <c r="R6" s="152">
        <v>9.0351777396650448</v>
      </c>
      <c r="S6" s="152">
        <v>13.216553288237664</v>
      </c>
      <c r="T6" s="152">
        <v>15.75898054202908</v>
      </c>
      <c r="U6" s="152">
        <v>13.562091880377297</v>
      </c>
      <c r="V6" s="152">
        <v>12.9264229444143</v>
      </c>
      <c r="W6" s="152"/>
      <c r="X6" s="152"/>
      <c r="Z6" s="152"/>
      <c r="AA6" s="152"/>
      <c r="AB6" s="152"/>
      <c r="AC6" s="152"/>
      <c r="AD6" s="152"/>
      <c r="AE6" s="152"/>
      <c r="AF6" s="152"/>
      <c r="AH6" s="152"/>
      <c r="AI6" s="152"/>
      <c r="AJ6" s="152"/>
      <c r="AK6" s="152"/>
      <c r="AL6" s="152"/>
      <c r="AM6" s="152"/>
      <c r="AN6" s="152"/>
    </row>
    <row r="7" spans="1:40" x14ac:dyDescent="0.25">
      <c r="A7" t="s">
        <v>150</v>
      </c>
      <c r="B7" s="82">
        <v>149.767</v>
      </c>
      <c r="C7" s="82">
        <v>234.96899999999999</v>
      </c>
      <c r="D7" s="82">
        <v>160.23699999999999</v>
      </c>
      <c r="E7" s="82">
        <v>130.506</v>
      </c>
      <c r="F7" s="82">
        <v>154.25200000000001</v>
      </c>
      <c r="G7" s="164"/>
      <c r="H7" s="164"/>
      <c r="I7" s="164"/>
      <c r="J7" s="82">
        <v>2393.7109999999998</v>
      </c>
      <c r="K7" s="82">
        <v>2154.3719999999998</v>
      </c>
      <c r="L7" s="82">
        <v>1819.3969999999999</v>
      </c>
      <c r="M7" s="82">
        <v>1764.989</v>
      </c>
      <c r="N7" s="82">
        <v>1811.819</v>
      </c>
      <c r="R7" s="137">
        <v>6.2566867930172023</v>
      </c>
      <c r="S7" s="137">
        <v>10.906612228528779</v>
      </c>
      <c r="T7" s="137">
        <v>8.8071487421381924</v>
      </c>
      <c r="U7" s="137">
        <v>7.3941537312697134</v>
      </c>
      <c r="V7" s="137">
        <v>8.513653957707696</v>
      </c>
      <c r="Z7" s="137"/>
      <c r="AA7" s="137"/>
      <c r="AB7" s="137"/>
      <c r="AC7" s="137"/>
      <c r="AD7" s="137"/>
      <c r="AH7" s="137"/>
      <c r="AI7" s="137"/>
      <c r="AJ7" s="137"/>
      <c r="AK7" s="137"/>
      <c r="AL7" s="137"/>
    </row>
    <row r="8" spans="1:40" x14ac:dyDescent="0.25">
      <c r="A8" t="s">
        <v>151</v>
      </c>
      <c r="B8" s="82">
        <v>241.30199999999999</v>
      </c>
      <c r="C8" s="82">
        <v>283.62299999999999</v>
      </c>
      <c r="D8" s="82">
        <v>472.69499999999999</v>
      </c>
      <c r="E8" s="82">
        <v>386.22899999999998</v>
      </c>
      <c r="F8" s="82">
        <v>311.166</v>
      </c>
      <c r="G8" s="164"/>
      <c r="H8" s="164"/>
      <c r="I8" s="164"/>
      <c r="J8" s="82">
        <v>2019.9010000000001</v>
      </c>
      <c r="K8" s="82">
        <v>1624.2650000000001</v>
      </c>
      <c r="L8" s="82">
        <v>2207.9499999999998</v>
      </c>
      <c r="M8" s="82">
        <v>2055.931</v>
      </c>
      <c r="N8" s="82">
        <v>2026.8040000000001</v>
      </c>
      <c r="R8" s="137">
        <v>11.946229047859276</v>
      </c>
      <c r="S8" s="137">
        <v>17.461621102467884</v>
      </c>
      <c r="T8" s="137">
        <v>21.408772843587943</v>
      </c>
      <c r="U8" s="137">
        <v>18.786087665393438</v>
      </c>
      <c r="V8" s="137">
        <v>15.352545189372035</v>
      </c>
      <c r="Z8" s="137"/>
      <c r="AA8" s="137"/>
      <c r="AB8" s="137"/>
      <c r="AC8" s="137"/>
      <c r="AD8" s="137"/>
      <c r="AH8" s="137"/>
      <c r="AI8" s="137"/>
      <c r="AJ8" s="137"/>
      <c r="AK8" s="137"/>
      <c r="AL8" s="137"/>
    </row>
    <row r="9" spans="1:40" x14ac:dyDescent="0.25">
      <c r="A9" t="s">
        <v>152</v>
      </c>
      <c r="B9" s="82">
        <v>13.554</v>
      </c>
      <c r="C9" s="82">
        <v>29.254000000000001</v>
      </c>
      <c r="D9" s="82">
        <v>55.185000000000002</v>
      </c>
      <c r="E9" s="82">
        <v>60.706000000000003</v>
      </c>
      <c r="F9" s="82">
        <v>81.432000000000002</v>
      </c>
      <c r="G9" s="164"/>
      <c r="H9" s="164"/>
      <c r="I9" s="164"/>
      <c r="J9" s="82">
        <v>215.50700000000001</v>
      </c>
      <c r="K9" s="82">
        <v>312.762</v>
      </c>
      <c r="L9" s="82">
        <v>440.125</v>
      </c>
      <c r="M9" s="82">
        <v>613.274</v>
      </c>
      <c r="N9" s="82">
        <v>631.25</v>
      </c>
      <c r="R9" s="137">
        <v>6.2893548701434296</v>
      </c>
      <c r="S9" s="137">
        <v>9.3534380775158112</v>
      </c>
      <c r="T9" s="137">
        <v>12.538483385401875</v>
      </c>
      <c r="U9" s="137">
        <v>9.8986749805144196</v>
      </c>
      <c r="V9" s="137">
        <v>12.900118811881189</v>
      </c>
      <c r="Z9" s="137"/>
      <c r="AA9" s="137"/>
      <c r="AB9" s="137"/>
      <c r="AC9" s="137"/>
      <c r="AD9" s="137"/>
      <c r="AH9" s="137"/>
      <c r="AI9" s="137"/>
      <c r="AJ9" s="137"/>
      <c r="AK9" s="137"/>
      <c r="AL9" s="137"/>
    </row>
    <row r="10" spans="1:40" x14ac:dyDescent="0.25">
      <c r="A10" t="s">
        <v>153</v>
      </c>
      <c r="B10" s="82">
        <v>58.127000000000002</v>
      </c>
      <c r="C10" s="82">
        <v>37.939</v>
      </c>
      <c r="D10" s="82">
        <v>70.361000000000004</v>
      </c>
      <c r="E10" s="82">
        <v>68.957999999999998</v>
      </c>
      <c r="F10" s="82">
        <v>72.263999999999996</v>
      </c>
      <c r="G10" s="164"/>
      <c r="H10" s="164"/>
      <c r="I10" s="164"/>
      <c r="J10" s="82">
        <v>492.529</v>
      </c>
      <c r="K10" s="82">
        <v>340.80799999999999</v>
      </c>
      <c r="L10" s="82">
        <v>345.517</v>
      </c>
      <c r="M10" s="82">
        <v>332.02499999999998</v>
      </c>
      <c r="N10" s="82">
        <v>319.64999999999998</v>
      </c>
      <c r="R10" s="137">
        <v>11.801741623335886</v>
      </c>
      <c r="S10" s="137">
        <v>11.132074364451539</v>
      </c>
      <c r="T10" s="137">
        <v>20.363976302179054</v>
      </c>
      <c r="U10" s="137">
        <v>20.768918003162412</v>
      </c>
      <c r="V10" s="137">
        <v>22.607226654152981</v>
      </c>
      <c r="Z10" s="137"/>
      <c r="AA10" s="137"/>
      <c r="AB10" s="137"/>
      <c r="AC10" s="137"/>
      <c r="AD10" s="137"/>
      <c r="AH10" s="137"/>
      <c r="AI10" s="137"/>
      <c r="AJ10" s="137"/>
      <c r="AK10" s="137"/>
      <c r="AL10" s="137"/>
    </row>
    <row r="11" spans="1:40" x14ac:dyDescent="0.25">
      <c r="A11" s="162"/>
      <c r="B11" s="165"/>
      <c r="C11" s="165"/>
      <c r="D11" s="165"/>
      <c r="E11" s="165"/>
      <c r="F11" s="165"/>
      <c r="G11" s="165"/>
      <c r="H11" s="165"/>
      <c r="I11" s="164"/>
      <c r="J11" s="165"/>
      <c r="K11" s="165"/>
      <c r="L11" s="165"/>
      <c r="M11" s="165"/>
      <c r="N11" s="165"/>
      <c r="O11" s="162"/>
      <c r="P11" s="162"/>
      <c r="R11" s="165"/>
      <c r="S11" s="165"/>
      <c r="T11" s="165"/>
      <c r="U11" s="165"/>
      <c r="V11" s="165"/>
      <c r="W11" s="162"/>
      <c r="X11" s="162"/>
      <c r="Z11" s="165"/>
      <c r="AA11" s="165"/>
      <c r="AB11" s="165"/>
      <c r="AC11" s="165"/>
      <c r="AD11" s="165"/>
      <c r="AE11" s="162"/>
      <c r="AF11" s="162"/>
      <c r="AH11" s="165"/>
      <c r="AI11" s="165"/>
      <c r="AJ11" s="165"/>
      <c r="AK11" s="165"/>
      <c r="AL11" s="165"/>
      <c r="AM11" s="162"/>
      <c r="AN11" s="162"/>
    </row>
    <row r="12" spans="1:40" ht="18.75" customHeight="1" x14ac:dyDescent="0.25">
      <c r="A12" s="151" t="s">
        <v>154</v>
      </c>
      <c r="B12" s="166">
        <v>3.488</v>
      </c>
      <c r="C12" s="166">
        <v>19.202999999999999</v>
      </c>
      <c r="D12" s="166">
        <v>37.515999999999998</v>
      </c>
      <c r="E12" s="166">
        <v>12.250999999999999</v>
      </c>
      <c r="F12" s="166">
        <v>63.255000000000003</v>
      </c>
      <c r="G12" s="166"/>
      <c r="H12" s="166"/>
      <c r="I12" s="164"/>
      <c r="J12" s="166">
        <v>39.805999999999997</v>
      </c>
      <c r="K12" s="166">
        <v>75.47</v>
      </c>
      <c r="L12" s="166">
        <v>83.644000000000005</v>
      </c>
      <c r="M12" s="166">
        <v>66.997</v>
      </c>
      <c r="N12" s="166">
        <v>137.79599999999999</v>
      </c>
      <c r="O12" s="153"/>
      <c r="P12" s="153"/>
      <c r="R12" s="153">
        <v>8.7624981158619306</v>
      </c>
      <c r="S12" s="153">
        <v>25.444547502318805</v>
      </c>
      <c r="T12" s="153">
        <v>44.851991774664043</v>
      </c>
      <c r="U12" s="153">
        <v>18.285893398211858</v>
      </c>
      <c r="V12" s="153">
        <v>45.904815814682578</v>
      </c>
      <c r="W12" s="153"/>
      <c r="X12" s="153"/>
      <c r="Z12" s="153"/>
      <c r="AA12" s="153"/>
      <c r="AB12" s="153"/>
      <c r="AC12" s="153"/>
      <c r="AD12" s="153"/>
      <c r="AE12" s="153"/>
      <c r="AF12" s="153"/>
      <c r="AH12" s="153"/>
      <c r="AI12" s="153"/>
      <c r="AJ12" s="153"/>
      <c r="AK12" s="153"/>
      <c r="AL12" s="153"/>
      <c r="AM12" s="153"/>
      <c r="AN12" s="153"/>
    </row>
    <row r="13" spans="1:40" x14ac:dyDescent="0.25">
      <c r="A13" t="s">
        <v>155</v>
      </c>
      <c r="B13" s="164"/>
      <c r="C13" s="164"/>
      <c r="D13" s="164"/>
      <c r="E13" s="164"/>
      <c r="F13" s="164"/>
      <c r="G13" s="164"/>
      <c r="H13" s="164"/>
      <c r="I13" s="164"/>
      <c r="J13" s="82"/>
      <c r="K13" s="82"/>
      <c r="L13" s="82"/>
      <c r="M13" s="82"/>
      <c r="N13" s="82"/>
      <c r="R13" s="137"/>
      <c r="S13" s="137"/>
      <c r="T13" s="137"/>
      <c r="U13" s="137"/>
      <c r="V13" s="137"/>
      <c r="Z13" s="137"/>
      <c r="AA13" s="137"/>
      <c r="AB13" s="137"/>
      <c r="AC13" s="137"/>
      <c r="AD13" s="137"/>
      <c r="AH13" s="137"/>
      <c r="AI13" s="137"/>
      <c r="AJ13" s="137"/>
      <c r="AK13" s="137"/>
      <c r="AL13" s="137"/>
    </row>
    <row r="14" spans="1:40" x14ac:dyDescent="0.25">
      <c r="A14" t="s">
        <v>156</v>
      </c>
      <c r="B14" s="164"/>
      <c r="C14" s="164"/>
      <c r="D14" s="164"/>
      <c r="E14" s="164"/>
      <c r="F14" s="164"/>
      <c r="G14" s="164"/>
      <c r="H14" s="164"/>
      <c r="I14" s="164"/>
      <c r="J14" s="82"/>
      <c r="K14" s="82"/>
      <c r="L14" s="82"/>
      <c r="M14" s="82"/>
      <c r="N14" s="82"/>
      <c r="R14" s="137"/>
      <c r="S14" s="137"/>
      <c r="T14" s="137"/>
      <c r="U14" s="137"/>
      <c r="V14" s="137"/>
      <c r="Z14" s="137"/>
      <c r="AA14" s="137"/>
      <c r="AB14" s="137"/>
      <c r="AC14" s="137"/>
      <c r="AD14" s="137"/>
      <c r="AH14" s="137"/>
      <c r="AI14" s="137"/>
      <c r="AJ14" s="137"/>
      <c r="AK14" s="137"/>
      <c r="AL14" s="137"/>
    </row>
    <row r="15" spans="1:40" x14ac:dyDescent="0.25">
      <c r="A15" t="s">
        <v>154</v>
      </c>
      <c r="B15" s="82">
        <v>3.488</v>
      </c>
      <c r="C15" s="82">
        <v>19.202999999999999</v>
      </c>
      <c r="D15" s="82">
        <v>37.515999999999998</v>
      </c>
      <c r="E15" s="82">
        <v>12.250999999999999</v>
      </c>
      <c r="F15" s="82">
        <v>63.255000000000003</v>
      </c>
      <c r="G15" s="164"/>
      <c r="H15" s="164"/>
      <c r="I15" s="164"/>
      <c r="J15" s="82">
        <v>39.805999999999997</v>
      </c>
      <c r="K15" s="82">
        <v>75.47</v>
      </c>
      <c r="L15" s="82">
        <v>83.644000000000005</v>
      </c>
      <c r="M15" s="82">
        <v>66.997</v>
      </c>
      <c r="N15" s="82">
        <v>137.79599999999999</v>
      </c>
      <c r="R15" s="137">
        <v>8.7624981158619306</v>
      </c>
      <c r="S15" s="137">
        <v>25.444547502318805</v>
      </c>
      <c r="T15" s="137">
        <v>44.851991774664043</v>
      </c>
      <c r="U15" s="137">
        <v>18.285893398211858</v>
      </c>
      <c r="V15" s="137">
        <v>45.904815814682578</v>
      </c>
      <c r="Z15" s="137"/>
      <c r="AA15" s="137"/>
      <c r="AB15" s="137"/>
      <c r="AC15" s="137"/>
      <c r="AD15" s="137"/>
      <c r="AH15" s="137"/>
      <c r="AI15" s="137"/>
      <c r="AJ15" s="137"/>
      <c r="AK15" s="137"/>
      <c r="AL15" s="137"/>
    </row>
    <row r="16" spans="1:40" ht="15.75" thickBot="1" x14ac:dyDescent="0.3">
      <c r="B16" s="164"/>
      <c r="C16" s="164"/>
      <c r="D16" s="164"/>
      <c r="E16" s="164"/>
      <c r="F16" s="164"/>
      <c r="G16" s="164"/>
      <c r="H16" s="164"/>
      <c r="I16" s="164"/>
      <c r="J16" s="164"/>
      <c r="K16" s="164"/>
      <c r="L16" s="164"/>
      <c r="M16" s="164"/>
      <c r="N16" s="164"/>
      <c r="R16" s="164"/>
      <c r="S16" s="164"/>
      <c r="T16" s="164"/>
      <c r="U16" s="164"/>
      <c r="V16" s="164"/>
      <c r="Z16" s="164"/>
      <c r="AA16" s="164"/>
      <c r="AB16" s="164"/>
      <c r="AC16" s="164"/>
      <c r="AD16" s="164"/>
      <c r="AH16" s="164"/>
      <c r="AI16" s="164"/>
      <c r="AJ16" s="164"/>
      <c r="AK16" s="164"/>
      <c r="AL16" s="164"/>
    </row>
    <row r="17" spans="1:40" ht="18.75" customHeight="1" thickBot="1" x14ac:dyDescent="0.3">
      <c r="A17" s="167" t="s">
        <v>157</v>
      </c>
      <c r="B17" s="168">
        <v>466.23799999999994</v>
      </c>
      <c r="C17" s="168">
        <v>604.98799999999994</v>
      </c>
      <c r="D17" s="168">
        <v>795.99399999999991</v>
      </c>
      <c r="E17" s="168">
        <v>658.65</v>
      </c>
      <c r="F17" s="168">
        <v>682.36900000000003</v>
      </c>
      <c r="G17" s="168"/>
      <c r="H17" s="168"/>
      <c r="I17" s="164"/>
      <c r="J17" s="168">
        <v>5161.4539999999988</v>
      </c>
      <c r="K17" s="168">
        <v>4507.6770000000006</v>
      </c>
      <c r="L17" s="168">
        <v>4896.6329999999998</v>
      </c>
      <c r="M17" s="168">
        <v>4833.2160000000003</v>
      </c>
      <c r="N17" s="168">
        <v>4927.3189999999995</v>
      </c>
      <c r="O17" s="169"/>
      <c r="P17" s="169"/>
      <c r="R17" s="169">
        <v>9.0330747886157656</v>
      </c>
      <c r="S17" s="169">
        <v>13.421281072268485</v>
      </c>
      <c r="T17" s="169">
        <v>16.25594566715537</v>
      </c>
      <c r="U17" s="169">
        <v>13.627572200373415</v>
      </c>
      <c r="V17" s="169">
        <v>13.848687288158127</v>
      </c>
      <c r="W17" s="169"/>
      <c r="X17" s="169"/>
      <c r="Z17" s="168">
        <v>953.94257999999991</v>
      </c>
      <c r="AA17" s="168">
        <v>1012.37438</v>
      </c>
      <c r="AB17" s="168">
        <v>1015.48349</v>
      </c>
      <c r="AC17" s="168">
        <v>1193.271</v>
      </c>
      <c r="AD17" s="169"/>
      <c r="AE17" s="169"/>
      <c r="AF17" s="169"/>
      <c r="AH17" s="169">
        <v>48.874849469451291</v>
      </c>
      <c r="AI17" s="169">
        <v>59.759315521200762</v>
      </c>
      <c r="AJ17" s="169">
        <v>78.385715557029883</v>
      </c>
      <c r="AK17" s="169">
        <v>55.197017274366011</v>
      </c>
      <c r="AL17" s="169"/>
      <c r="AM17" s="169"/>
      <c r="AN17" s="169"/>
    </row>
    <row r="19" spans="1:40" ht="26.25" customHeight="1" x14ac:dyDescent="0.25">
      <c r="A19" s="183" t="s">
        <v>158</v>
      </c>
      <c r="B19" s="183"/>
      <c r="C19" s="183"/>
      <c r="D19" s="183"/>
      <c r="E19" s="183"/>
      <c r="F19" s="183"/>
      <c r="G19" s="183"/>
      <c r="H19" s="183"/>
      <c r="I19" s="183"/>
      <c r="J19" s="183"/>
      <c r="K19" s="183"/>
      <c r="L19" s="183"/>
      <c r="M19" s="183"/>
      <c r="N19" s="183"/>
      <c r="O19" s="183"/>
      <c r="P19" s="183"/>
      <c r="Q19" s="183"/>
      <c r="R19" s="183"/>
      <c r="S19" s="183"/>
    </row>
    <row r="20" spans="1:40" ht="27" customHeight="1" x14ac:dyDescent="0.25">
      <c r="A20" s="183" t="s">
        <v>159</v>
      </c>
      <c r="B20" s="183"/>
      <c r="C20" s="183"/>
      <c r="D20" s="183"/>
      <c r="E20" s="183"/>
      <c r="F20" s="183"/>
      <c r="G20" s="183"/>
      <c r="H20" s="183"/>
      <c r="I20" s="183"/>
      <c r="J20" s="183"/>
      <c r="K20" s="183"/>
      <c r="L20" s="183"/>
      <c r="M20" s="183"/>
      <c r="N20" s="183"/>
      <c r="O20" s="183"/>
      <c r="P20" s="183"/>
      <c r="Q20" s="183"/>
      <c r="R20" s="183"/>
      <c r="S20" s="183"/>
    </row>
    <row r="21" spans="1:40" ht="15.75" customHeight="1" x14ac:dyDescent="0.25">
      <c r="A21" s="183" t="s">
        <v>160</v>
      </c>
      <c r="B21" s="183"/>
      <c r="C21" s="183"/>
      <c r="D21" s="183"/>
      <c r="E21" s="183"/>
      <c r="F21" s="183"/>
      <c r="G21" s="183"/>
      <c r="H21" s="183"/>
      <c r="I21" s="183"/>
      <c r="J21" s="183"/>
      <c r="K21" s="183"/>
      <c r="L21" s="183"/>
      <c r="M21" s="183"/>
      <c r="N21" s="183"/>
      <c r="O21" s="183"/>
      <c r="P21" s="183"/>
      <c r="Q21" s="183"/>
      <c r="R21" s="183"/>
      <c r="S21" s="183"/>
    </row>
    <row r="22" spans="1:40" x14ac:dyDescent="0.25">
      <c r="A22" s="15" t="s">
        <v>161</v>
      </c>
    </row>
    <row r="23" spans="1:40" x14ac:dyDescent="0.25">
      <c r="A23" s="161" t="s">
        <v>174</v>
      </c>
    </row>
  </sheetData>
  <mergeCells count="8">
    <mergeCell ref="Z4:AF4"/>
    <mergeCell ref="A21:S21"/>
    <mergeCell ref="A20:S20"/>
    <mergeCell ref="A19:S19"/>
    <mergeCell ref="AH4:AN4"/>
    <mergeCell ref="B4:H4"/>
    <mergeCell ref="R4:X4"/>
    <mergeCell ref="J4:P4"/>
  </mergeCells>
  <hyperlinks>
    <hyperlink ref="A22" r:id="rId1" display="https://economia.gencat.cat/ca/ambits-actuacio/analisi-finances-publiques/inversio-publica-catalunya/index.html" xr:uid="{C70F8DCC-02B7-43D2-A666-2A0BBC9969F7}"/>
    <hyperlink ref="A23" r:id="rId2" display="https://www.mitma.gob.es/informacion-para-el-ciudadano/informacion-estadistica/anuario-estadisticas-de-sintesis-y-boletin/anuario-estadistico" xr:uid="{F68EFCA5-48B8-4328-B55E-499CB27634F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2F81-C326-4A7C-8E31-40D11B64F2E3}">
  <sheetPr>
    <tabColor theme="8" tint="0.79998168889431442"/>
  </sheetPr>
  <dimension ref="A1:X31"/>
  <sheetViews>
    <sheetView showGridLines="0" zoomScale="85" zoomScaleNormal="85" workbookViewId="0"/>
  </sheetViews>
  <sheetFormatPr baseColWidth="10" defaultColWidth="11.42578125" defaultRowHeight="15" x14ac:dyDescent="0.25"/>
  <cols>
    <col min="1" max="1" width="60.7109375" style="9" customWidth="1"/>
    <col min="2" max="8" width="10" style="9" customWidth="1"/>
    <col min="9" max="9" width="1.7109375" style="9" customWidth="1"/>
    <col min="10" max="16" width="10" style="9" customWidth="1"/>
    <col min="17" max="17" width="1.7109375" style="9" customWidth="1"/>
    <col min="18" max="24" width="10" style="9" customWidth="1"/>
    <col min="25" max="16384" width="11.42578125" style="9"/>
  </cols>
  <sheetData>
    <row r="1" spans="1:24" x14ac:dyDescent="0.25">
      <c r="A1" s="57" t="s">
        <v>176</v>
      </c>
      <c r="B1" s="57"/>
      <c r="C1" s="57"/>
      <c r="D1" s="57"/>
      <c r="E1" s="57"/>
      <c r="F1" s="57"/>
    </row>
    <row r="2" spans="1:24" x14ac:dyDescent="0.25">
      <c r="A2" s="57" t="s">
        <v>23</v>
      </c>
      <c r="B2" s="57"/>
      <c r="C2" s="57"/>
      <c r="D2" s="57"/>
      <c r="E2" s="57"/>
      <c r="F2" s="57"/>
    </row>
    <row r="3" spans="1:24" x14ac:dyDescent="0.25">
      <c r="A3" s="39" t="s">
        <v>27</v>
      </c>
      <c r="B3" s="39"/>
      <c r="C3" s="39"/>
      <c r="D3" s="39"/>
      <c r="E3" s="39"/>
      <c r="F3" s="39"/>
    </row>
    <row r="4" spans="1:24" ht="7.5" customHeight="1" x14ac:dyDescent="0.25"/>
    <row r="5" spans="1:24" ht="20.45" customHeight="1" x14ac:dyDescent="0.25">
      <c r="B5" s="185" t="s">
        <v>28</v>
      </c>
      <c r="C5" s="185"/>
      <c r="D5" s="185"/>
      <c r="E5" s="185"/>
      <c r="F5" s="185"/>
      <c r="G5" s="185"/>
      <c r="H5" s="185"/>
      <c r="I5" s="139"/>
      <c r="J5" s="182" t="s">
        <v>29</v>
      </c>
      <c r="K5" s="182"/>
      <c r="L5" s="182"/>
      <c r="M5" s="182"/>
      <c r="N5" s="182"/>
      <c r="O5" s="182"/>
      <c r="P5" s="182"/>
      <c r="R5" s="184" t="s">
        <v>30</v>
      </c>
      <c r="S5" s="184"/>
      <c r="T5" s="184"/>
      <c r="U5" s="184"/>
      <c r="V5" s="184"/>
      <c r="W5" s="184"/>
      <c r="X5" s="184"/>
    </row>
    <row r="6" spans="1:24" s="10" customFormat="1" ht="19.5" customHeight="1" thickBot="1" x14ac:dyDescent="0.3">
      <c r="A6" s="141"/>
      <c r="B6" s="142">
        <v>2015</v>
      </c>
      <c r="C6" s="142">
        <v>2016</v>
      </c>
      <c r="D6" s="142">
        <v>2017</v>
      </c>
      <c r="E6" s="142">
        <v>2018</v>
      </c>
      <c r="F6" s="142">
        <v>2019</v>
      </c>
      <c r="G6" s="142">
        <v>2020</v>
      </c>
      <c r="H6" s="142">
        <v>2021</v>
      </c>
      <c r="J6" s="143">
        <v>2015</v>
      </c>
      <c r="K6" s="143">
        <v>2016</v>
      </c>
      <c r="L6" s="143">
        <v>2017</v>
      </c>
      <c r="M6" s="143">
        <v>2018</v>
      </c>
      <c r="N6" s="143">
        <v>2019</v>
      </c>
      <c r="O6" s="143">
        <v>2020</v>
      </c>
      <c r="P6" s="143">
        <v>2021</v>
      </c>
      <c r="R6" s="156">
        <v>2015</v>
      </c>
      <c r="S6" s="156">
        <v>2016</v>
      </c>
      <c r="T6" s="156">
        <v>2017</v>
      </c>
      <c r="U6" s="156">
        <v>2018</v>
      </c>
      <c r="V6" s="156">
        <v>2019</v>
      </c>
      <c r="W6" s="156">
        <v>2020</v>
      </c>
      <c r="X6" s="156">
        <v>2021</v>
      </c>
    </row>
    <row r="7" spans="1:24" s="10" customFormat="1" ht="18.75" customHeight="1" x14ac:dyDescent="0.25">
      <c r="A7" s="151" t="s">
        <v>56</v>
      </c>
      <c r="B7" s="152">
        <v>130.89351361000001</v>
      </c>
      <c r="C7" s="152">
        <v>225.91346565000001</v>
      </c>
      <c r="D7" s="152">
        <v>154.41503723</v>
      </c>
      <c r="E7" s="152">
        <v>119.48825342000001</v>
      </c>
      <c r="F7" s="152">
        <v>143.97802741000001</v>
      </c>
      <c r="G7" s="152">
        <v>138.50880362000001</v>
      </c>
      <c r="H7" s="152">
        <v>141.10909559000001</v>
      </c>
      <c r="I7" s="175"/>
      <c r="J7" s="152">
        <v>130.05024</v>
      </c>
      <c r="K7" s="152">
        <v>136.01808</v>
      </c>
      <c r="L7" s="152">
        <v>194.93735000000001</v>
      </c>
      <c r="M7" s="152">
        <v>175.17715000000001</v>
      </c>
      <c r="N7" s="154" t="s">
        <v>142</v>
      </c>
      <c r="O7" s="154" t="s">
        <v>142</v>
      </c>
      <c r="P7" s="152">
        <v>163.75791000000001</v>
      </c>
      <c r="R7" s="152">
        <v>100.64842141775362</v>
      </c>
      <c r="S7" s="152">
        <v>166.09076208839295</v>
      </c>
      <c r="T7" s="152">
        <v>79.212648181582438</v>
      </c>
      <c r="U7" s="152">
        <v>68.209953992287225</v>
      </c>
      <c r="V7" s="152" t="s">
        <v>142</v>
      </c>
      <c r="W7" s="152" t="s">
        <v>142</v>
      </c>
      <c r="X7" s="152">
        <v>86.169331050939775</v>
      </c>
    </row>
    <row r="8" spans="1:24" s="10" customFormat="1" x14ac:dyDescent="0.25">
      <c r="A8" s="170" t="s">
        <v>177</v>
      </c>
      <c r="B8" s="144">
        <v>130.89351361000001</v>
      </c>
      <c r="C8" s="144">
        <v>225.91346565000001</v>
      </c>
      <c r="D8" s="144">
        <v>154.41503723</v>
      </c>
      <c r="E8" s="144">
        <v>119.48825342000001</v>
      </c>
      <c r="F8" s="144">
        <v>143.97802741000001</v>
      </c>
      <c r="G8" s="144">
        <v>138.50880362000001</v>
      </c>
      <c r="H8" s="144" t="s">
        <v>162</v>
      </c>
      <c r="I8" s="175"/>
      <c r="J8" s="144">
        <v>130.05024</v>
      </c>
      <c r="K8" s="144">
        <v>136.01808</v>
      </c>
      <c r="L8" s="144">
        <v>194.93735000000001</v>
      </c>
      <c r="M8" s="144">
        <v>175.17715000000001</v>
      </c>
      <c r="N8" s="144" t="s">
        <v>162</v>
      </c>
      <c r="O8" s="144" t="s">
        <v>162</v>
      </c>
      <c r="P8" s="144" t="s">
        <v>162</v>
      </c>
      <c r="Q8" s="173"/>
      <c r="R8" s="144">
        <v>100.64842141775362</v>
      </c>
      <c r="S8" s="144">
        <v>166.09076208839295</v>
      </c>
      <c r="T8" s="144">
        <v>79.212648181582438</v>
      </c>
      <c r="U8" s="144">
        <v>68.209953992287225</v>
      </c>
      <c r="V8" s="144" t="s">
        <v>142</v>
      </c>
      <c r="W8" s="144" t="s">
        <v>142</v>
      </c>
      <c r="X8" s="144" t="s">
        <v>142</v>
      </c>
    </row>
    <row r="9" spans="1:24" s="10" customFormat="1" x14ac:dyDescent="0.25">
      <c r="A9" s="150" t="s">
        <v>163</v>
      </c>
      <c r="B9" s="138" t="s">
        <v>162</v>
      </c>
      <c r="C9" s="138" t="s">
        <v>162</v>
      </c>
      <c r="D9" s="138" t="s">
        <v>162</v>
      </c>
      <c r="E9" s="138" t="s">
        <v>162</v>
      </c>
      <c r="F9" s="138" t="s">
        <v>162</v>
      </c>
      <c r="G9" s="138" t="s">
        <v>162</v>
      </c>
      <c r="H9" s="138">
        <v>141.10909559000001</v>
      </c>
      <c r="I9" s="175"/>
      <c r="J9" s="138" t="s">
        <v>162</v>
      </c>
      <c r="K9" s="138" t="s">
        <v>162</v>
      </c>
      <c r="L9" s="138" t="s">
        <v>162</v>
      </c>
      <c r="M9" s="138" t="s">
        <v>162</v>
      </c>
      <c r="N9" s="138" t="s">
        <v>162</v>
      </c>
      <c r="O9" s="138" t="s">
        <v>162</v>
      </c>
      <c r="P9" s="138">
        <v>163.75791000000001</v>
      </c>
      <c r="Q9" s="173"/>
      <c r="R9" s="138" t="s">
        <v>142</v>
      </c>
      <c r="S9" s="138" t="s">
        <v>142</v>
      </c>
      <c r="T9" s="138" t="s">
        <v>142</v>
      </c>
      <c r="U9" s="138" t="s">
        <v>142</v>
      </c>
      <c r="V9" s="138" t="s">
        <v>142</v>
      </c>
      <c r="W9" s="138" t="s">
        <v>142</v>
      </c>
      <c r="X9" s="138">
        <v>86.169331050939775</v>
      </c>
    </row>
    <row r="10" spans="1:24" s="10" customFormat="1" ht="9.75" customHeight="1" x14ac:dyDescent="0.25">
      <c r="A10" s="146"/>
      <c r="B10" s="146"/>
      <c r="C10" s="146"/>
      <c r="D10" s="146"/>
      <c r="E10" s="146"/>
      <c r="F10" s="146"/>
      <c r="G10" s="145"/>
      <c r="H10" s="145"/>
      <c r="I10" s="175"/>
      <c r="J10" s="145"/>
      <c r="K10" s="145"/>
      <c r="L10" s="145"/>
      <c r="M10" s="145"/>
      <c r="N10" s="145"/>
      <c r="O10" s="145"/>
      <c r="P10" s="145"/>
      <c r="Q10" s="173"/>
      <c r="R10" s="145"/>
      <c r="S10" s="145"/>
      <c r="T10" s="145"/>
      <c r="U10" s="145"/>
      <c r="V10" s="145"/>
      <c r="W10" s="145"/>
      <c r="X10" s="145"/>
    </row>
    <row r="11" spans="1:24" s="174" customFormat="1" ht="18.75" customHeight="1" x14ac:dyDescent="0.25">
      <c r="A11" s="151" t="s">
        <v>74</v>
      </c>
      <c r="B11" s="154">
        <v>0.377</v>
      </c>
      <c r="C11" s="154" t="s">
        <v>142</v>
      </c>
      <c r="D11" s="154">
        <v>0.18595</v>
      </c>
      <c r="E11" s="154">
        <v>0.46499624000000001</v>
      </c>
      <c r="F11" s="154" t="s">
        <v>142</v>
      </c>
      <c r="G11" s="154" t="s">
        <v>142</v>
      </c>
      <c r="H11" s="154">
        <v>0.21815039000000003</v>
      </c>
      <c r="I11" s="176"/>
      <c r="J11" s="154" t="s">
        <v>142</v>
      </c>
      <c r="K11" s="154" t="s">
        <v>142</v>
      </c>
      <c r="L11" s="154" t="s">
        <v>142</v>
      </c>
      <c r="M11" s="154" t="s">
        <v>142</v>
      </c>
      <c r="N11" s="154" t="s">
        <v>142</v>
      </c>
      <c r="O11" s="154" t="s">
        <v>142</v>
      </c>
      <c r="P11" s="154" t="s">
        <v>142</v>
      </c>
      <c r="Q11" s="171"/>
      <c r="R11" s="154" t="s">
        <v>142</v>
      </c>
      <c r="S11" s="154" t="s">
        <v>142</v>
      </c>
      <c r="T11" s="154" t="s">
        <v>142</v>
      </c>
      <c r="U11" s="154" t="s">
        <v>142</v>
      </c>
      <c r="V11" s="154" t="s">
        <v>142</v>
      </c>
      <c r="W11" s="154" t="s">
        <v>142</v>
      </c>
      <c r="X11" s="154" t="s">
        <v>142</v>
      </c>
    </row>
    <row r="12" spans="1:24" s="10" customFormat="1" x14ac:dyDescent="0.25">
      <c r="A12" s="159" t="s">
        <v>164</v>
      </c>
      <c r="B12" s="147">
        <v>0.377</v>
      </c>
      <c r="C12" s="147" t="s">
        <v>142</v>
      </c>
      <c r="D12" s="147">
        <v>0.18595</v>
      </c>
      <c r="E12" s="147">
        <v>0.46499624000000001</v>
      </c>
      <c r="F12" s="147" t="s">
        <v>162</v>
      </c>
      <c r="G12" s="144" t="s">
        <v>142</v>
      </c>
      <c r="H12" s="144">
        <v>0.21815039000000003</v>
      </c>
      <c r="I12" s="175"/>
      <c r="J12" s="147" t="s">
        <v>142</v>
      </c>
      <c r="K12" s="147" t="s">
        <v>142</v>
      </c>
      <c r="L12" s="147" t="s">
        <v>142</v>
      </c>
      <c r="M12" s="147" t="s">
        <v>142</v>
      </c>
      <c r="N12" s="147" t="s">
        <v>142</v>
      </c>
      <c r="O12" s="147" t="s">
        <v>142</v>
      </c>
      <c r="P12" s="147" t="s">
        <v>142</v>
      </c>
      <c r="Q12" s="173"/>
      <c r="R12" s="144" t="s">
        <v>142</v>
      </c>
      <c r="S12" s="144" t="s">
        <v>142</v>
      </c>
      <c r="T12" s="144" t="s">
        <v>142</v>
      </c>
      <c r="U12" s="144" t="s">
        <v>142</v>
      </c>
      <c r="V12" s="144" t="s">
        <v>142</v>
      </c>
      <c r="W12" s="144" t="s">
        <v>142</v>
      </c>
      <c r="X12" s="144" t="s">
        <v>142</v>
      </c>
    </row>
    <row r="13" spans="1:24" s="10" customFormat="1" ht="9.75" customHeight="1" x14ac:dyDescent="0.25">
      <c r="A13" s="146"/>
      <c r="B13" s="146"/>
      <c r="C13" s="146"/>
      <c r="D13" s="146"/>
      <c r="E13" s="146"/>
      <c r="F13" s="146"/>
      <c r="G13" s="145"/>
      <c r="H13" s="145"/>
      <c r="I13" s="175"/>
      <c r="J13" s="145"/>
      <c r="K13" s="145"/>
      <c r="L13" s="145"/>
      <c r="M13" s="145"/>
      <c r="N13" s="145"/>
      <c r="O13" s="145"/>
      <c r="P13" s="145"/>
      <c r="Q13" s="173"/>
      <c r="R13" s="145"/>
      <c r="S13" s="145"/>
      <c r="T13" s="145"/>
      <c r="U13" s="145"/>
      <c r="V13" s="145"/>
      <c r="W13" s="145"/>
      <c r="X13" s="145"/>
    </row>
    <row r="14" spans="1:24" s="10" customFormat="1" ht="18.75" customHeight="1" x14ac:dyDescent="0.25">
      <c r="A14" s="155" t="s">
        <v>165</v>
      </c>
      <c r="B14" s="154" t="s">
        <v>142</v>
      </c>
      <c r="C14" s="154" t="s">
        <v>142</v>
      </c>
      <c r="D14" s="154" t="s">
        <v>142</v>
      </c>
      <c r="E14" s="154" t="s">
        <v>142</v>
      </c>
      <c r="F14" s="154" t="s">
        <v>142</v>
      </c>
      <c r="G14" s="154" t="s">
        <v>142</v>
      </c>
      <c r="H14" s="154" t="s">
        <v>142</v>
      </c>
      <c r="I14" s="175"/>
      <c r="J14" s="154" t="s">
        <v>142</v>
      </c>
      <c r="K14" s="154" t="s">
        <v>142</v>
      </c>
      <c r="L14" s="154" t="s">
        <v>142</v>
      </c>
      <c r="M14" s="154" t="s">
        <v>142</v>
      </c>
      <c r="N14" s="154" t="s">
        <v>142</v>
      </c>
      <c r="O14" s="154" t="s">
        <v>142</v>
      </c>
      <c r="P14" s="154" t="s">
        <v>142</v>
      </c>
      <c r="Q14" s="173"/>
      <c r="R14" s="154" t="s">
        <v>142</v>
      </c>
      <c r="S14" s="154" t="s">
        <v>142</v>
      </c>
      <c r="T14" s="154" t="s">
        <v>142</v>
      </c>
      <c r="U14" s="154" t="s">
        <v>142</v>
      </c>
      <c r="V14" s="154" t="s">
        <v>142</v>
      </c>
      <c r="W14" s="154" t="s">
        <v>142</v>
      </c>
      <c r="X14" s="154" t="s">
        <v>142</v>
      </c>
    </row>
    <row r="15" spans="1:24" s="10" customFormat="1" ht="9.75" customHeight="1" x14ac:dyDescent="0.25">
      <c r="A15" s="149"/>
      <c r="B15" s="149"/>
      <c r="C15" s="149"/>
      <c r="D15" s="149"/>
      <c r="E15" s="149"/>
      <c r="F15" s="149"/>
      <c r="G15" s="148"/>
      <c r="H15" s="148"/>
      <c r="I15" s="175"/>
      <c r="J15" s="148"/>
      <c r="K15" s="148"/>
      <c r="L15" s="148"/>
      <c r="M15" s="148"/>
      <c r="N15" s="148"/>
      <c r="O15" s="148"/>
      <c r="P15" s="148"/>
      <c r="Q15" s="173"/>
      <c r="R15" s="148"/>
      <c r="S15" s="148"/>
      <c r="T15" s="148"/>
      <c r="U15" s="148"/>
      <c r="V15" s="148"/>
      <c r="W15" s="148"/>
      <c r="X15" s="148"/>
    </row>
    <row r="16" spans="1:24" s="174" customFormat="1" ht="18.75" customHeight="1" x14ac:dyDescent="0.25">
      <c r="A16" s="151" t="s">
        <v>117</v>
      </c>
      <c r="B16" s="153">
        <v>536.25648848759988</v>
      </c>
      <c r="C16" s="153">
        <v>353.81321016000004</v>
      </c>
      <c r="D16" s="153">
        <v>666.72059681999997</v>
      </c>
      <c r="E16" s="153">
        <v>566.85508959999993</v>
      </c>
      <c r="F16" s="153">
        <v>599.20690788000002</v>
      </c>
      <c r="G16" s="153">
        <v>651.52214485999991</v>
      </c>
      <c r="H16" s="153">
        <v>469.88609353999999</v>
      </c>
      <c r="I16" s="176"/>
      <c r="J16" s="153">
        <v>895.68299999999988</v>
      </c>
      <c r="K16" s="153">
        <v>992.76299999999992</v>
      </c>
      <c r="L16" s="153">
        <v>889.75999999999988</v>
      </c>
      <c r="M16" s="153">
        <v>1097.8789999999999</v>
      </c>
      <c r="N16" s="154" t="s">
        <v>142</v>
      </c>
      <c r="O16" s="154" t="s">
        <v>142</v>
      </c>
      <c r="P16" s="153">
        <v>1828.2699999999998</v>
      </c>
      <c r="Q16" s="171"/>
      <c r="R16" s="153">
        <v>59.871236641490341</v>
      </c>
      <c r="S16" s="153">
        <v>35.639242211887435</v>
      </c>
      <c r="T16" s="153">
        <v>74.932633161751497</v>
      </c>
      <c r="U16" s="153">
        <v>51.631836440992132</v>
      </c>
      <c r="V16" s="153" t="s">
        <v>142</v>
      </c>
      <c r="W16" s="153" t="s">
        <v>142</v>
      </c>
      <c r="X16" s="153">
        <v>25.701132411514717</v>
      </c>
    </row>
    <row r="17" spans="1:24" s="10" customFormat="1" x14ac:dyDescent="0.25">
      <c r="A17" s="158" t="s">
        <v>166</v>
      </c>
      <c r="B17" s="144">
        <v>197.63354000000001</v>
      </c>
      <c r="C17" s="144">
        <v>101.8085</v>
      </c>
      <c r="D17" s="144">
        <v>145.971</v>
      </c>
      <c r="E17" s="144">
        <v>100.836</v>
      </c>
      <c r="F17" s="144">
        <v>74.992999999999995</v>
      </c>
      <c r="G17" s="144">
        <v>100.634</v>
      </c>
      <c r="H17" s="144">
        <v>22.442</v>
      </c>
      <c r="I17" s="175"/>
      <c r="J17" s="144">
        <v>300.733</v>
      </c>
      <c r="K17" s="144">
        <v>251.69499999999999</v>
      </c>
      <c r="L17" s="144">
        <v>171.571</v>
      </c>
      <c r="M17" s="144">
        <v>245.988</v>
      </c>
      <c r="N17" s="144" t="s">
        <v>162</v>
      </c>
      <c r="O17" s="144" t="s">
        <v>162</v>
      </c>
      <c r="P17" s="144">
        <v>492.05599999999998</v>
      </c>
      <c r="Q17" s="173"/>
      <c r="R17" s="144">
        <v>65.717277452092063</v>
      </c>
      <c r="S17" s="144">
        <v>40.449154730924327</v>
      </c>
      <c r="T17" s="144">
        <v>85.079063478093616</v>
      </c>
      <c r="U17" s="144">
        <v>40.992243524074347</v>
      </c>
      <c r="V17" s="144" t="s">
        <v>142</v>
      </c>
      <c r="W17" s="144" t="s">
        <v>142</v>
      </c>
      <c r="X17" s="144">
        <v>4.560862991204254</v>
      </c>
    </row>
    <row r="18" spans="1:24" s="10" customFormat="1" x14ac:dyDescent="0.25">
      <c r="A18" s="159" t="s">
        <v>167</v>
      </c>
      <c r="B18" s="144">
        <v>31.733738117599998</v>
      </c>
      <c r="C18" s="144">
        <v>46.700949999999999</v>
      </c>
      <c r="D18" s="144">
        <v>64.126369999999994</v>
      </c>
      <c r="E18" s="144">
        <v>106.357</v>
      </c>
      <c r="F18" s="144">
        <v>129.65100000000001</v>
      </c>
      <c r="G18" s="138">
        <v>228.61685</v>
      </c>
      <c r="H18" s="138">
        <v>169.10065</v>
      </c>
      <c r="I18" s="175"/>
      <c r="J18" s="144">
        <v>118.41200000000001</v>
      </c>
      <c r="K18" s="144">
        <v>84.762</v>
      </c>
      <c r="L18" s="144">
        <v>132.38399999999999</v>
      </c>
      <c r="M18" s="144">
        <v>257.012</v>
      </c>
      <c r="N18" s="144" t="s">
        <v>162</v>
      </c>
      <c r="O18" s="138" t="s">
        <v>162</v>
      </c>
      <c r="P18" s="138">
        <v>707.40099999999995</v>
      </c>
      <c r="Q18" s="173"/>
      <c r="R18" s="138">
        <v>26.799427522210586</v>
      </c>
      <c r="S18" s="138">
        <v>55.096564498242138</v>
      </c>
      <c r="T18" s="138">
        <v>48.439667935702204</v>
      </c>
      <c r="U18" s="138">
        <v>41.382114453799822</v>
      </c>
      <c r="V18" s="138" t="s">
        <v>142</v>
      </c>
      <c r="W18" s="138" t="s">
        <v>142</v>
      </c>
      <c r="X18" s="138">
        <v>23.904496883662873</v>
      </c>
    </row>
    <row r="19" spans="1:24" s="10" customFormat="1" x14ac:dyDescent="0.25">
      <c r="A19" s="159" t="s">
        <v>168</v>
      </c>
      <c r="B19" s="144">
        <v>21.213000000000001</v>
      </c>
      <c r="C19" s="144">
        <v>10.366</v>
      </c>
      <c r="D19" s="144">
        <v>35.447000000000003</v>
      </c>
      <c r="E19" s="144">
        <v>8.4979999999999993</v>
      </c>
      <c r="F19" s="144">
        <v>60.993000000000002</v>
      </c>
      <c r="G19" s="138">
        <v>66.001000000000005</v>
      </c>
      <c r="H19" s="138">
        <v>28.654</v>
      </c>
      <c r="I19" s="175"/>
      <c r="J19" s="144">
        <v>2.58</v>
      </c>
      <c r="K19" s="144">
        <v>2.7959999999999998</v>
      </c>
      <c r="L19" s="144">
        <v>12.451000000000001</v>
      </c>
      <c r="M19" s="144">
        <v>64.739000000000004</v>
      </c>
      <c r="N19" s="144" t="s">
        <v>162</v>
      </c>
      <c r="O19" s="138" t="s">
        <v>162</v>
      </c>
      <c r="P19" s="138">
        <v>28.242999999999999</v>
      </c>
      <c r="Q19" s="173"/>
      <c r="R19" s="138">
        <v>822.20930232558146</v>
      </c>
      <c r="S19" s="138">
        <v>370.74391988555078</v>
      </c>
      <c r="T19" s="138">
        <v>284.69199261103529</v>
      </c>
      <c r="U19" s="138">
        <v>13.126554318108093</v>
      </c>
      <c r="V19" s="138" t="s">
        <v>142</v>
      </c>
      <c r="W19" s="138" t="s">
        <v>142</v>
      </c>
      <c r="X19" s="138">
        <v>101.45522784406755</v>
      </c>
    </row>
    <row r="20" spans="1:24" s="10" customFormat="1" x14ac:dyDescent="0.25">
      <c r="A20" s="159" t="s">
        <v>169</v>
      </c>
      <c r="B20" s="144" t="s">
        <v>142</v>
      </c>
      <c r="C20" s="144" t="s">
        <v>142</v>
      </c>
      <c r="D20" s="144" t="s">
        <v>142</v>
      </c>
      <c r="E20" s="144" t="s">
        <v>142</v>
      </c>
      <c r="F20" s="144" t="s">
        <v>142</v>
      </c>
      <c r="G20" s="138">
        <v>0.35269</v>
      </c>
      <c r="H20" s="138">
        <v>0.33331</v>
      </c>
      <c r="I20" s="175"/>
      <c r="J20" s="144" t="s">
        <v>162</v>
      </c>
      <c r="K20" s="144" t="s">
        <v>162</v>
      </c>
      <c r="L20" s="144" t="s">
        <v>162</v>
      </c>
      <c r="M20" s="144" t="s">
        <v>162</v>
      </c>
      <c r="N20" s="144" t="s">
        <v>162</v>
      </c>
      <c r="O20" s="138" t="s">
        <v>162</v>
      </c>
      <c r="P20" s="138">
        <v>0.4</v>
      </c>
      <c r="Q20" s="173"/>
      <c r="R20" s="138" t="s">
        <v>142</v>
      </c>
      <c r="S20" s="138" t="s">
        <v>142</v>
      </c>
      <c r="T20" s="138" t="s">
        <v>142</v>
      </c>
      <c r="U20" s="138" t="s">
        <v>142</v>
      </c>
      <c r="V20" s="138" t="s">
        <v>142</v>
      </c>
      <c r="W20" s="138" t="s">
        <v>142</v>
      </c>
      <c r="X20" s="138">
        <v>83.327500000000001</v>
      </c>
    </row>
    <row r="21" spans="1:24" s="10" customFormat="1" x14ac:dyDescent="0.25">
      <c r="A21" s="159" t="s">
        <v>170</v>
      </c>
      <c r="B21" s="144">
        <v>9.9064503699999999</v>
      </c>
      <c r="C21" s="144">
        <v>20.12378</v>
      </c>
      <c r="D21" s="144">
        <v>44.353949999999998</v>
      </c>
      <c r="E21" s="144">
        <v>49.110750000000003</v>
      </c>
      <c r="F21" s="144">
        <v>70.642610000000005</v>
      </c>
      <c r="G21" s="138">
        <v>77.472939999999994</v>
      </c>
      <c r="H21" s="138">
        <v>76.897319999999993</v>
      </c>
      <c r="I21" s="175"/>
      <c r="J21" s="144">
        <v>72.463999999999999</v>
      </c>
      <c r="K21" s="144">
        <v>41.081000000000003</v>
      </c>
      <c r="L21" s="144">
        <v>52.71</v>
      </c>
      <c r="M21" s="144">
        <v>65.495999999999995</v>
      </c>
      <c r="N21" s="144" t="s">
        <v>162</v>
      </c>
      <c r="O21" s="138" t="s">
        <v>162</v>
      </c>
      <c r="P21" s="138">
        <v>118.88200000000001</v>
      </c>
      <c r="Q21" s="173"/>
      <c r="R21" s="138">
        <v>13.670857763855157</v>
      </c>
      <c r="S21" s="138">
        <v>48.985613787395636</v>
      </c>
      <c r="T21" s="138">
        <v>84.147125782583942</v>
      </c>
      <c r="U21" s="138">
        <v>74.982823378526945</v>
      </c>
      <c r="V21" s="138" t="s">
        <v>142</v>
      </c>
      <c r="W21" s="138" t="s">
        <v>142</v>
      </c>
      <c r="X21" s="138">
        <v>64.683736814656541</v>
      </c>
    </row>
    <row r="22" spans="1:24" s="10" customFormat="1" x14ac:dyDescent="0.25">
      <c r="A22" s="159" t="s">
        <v>171</v>
      </c>
      <c r="B22" s="144">
        <v>5.9028900000000002</v>
      </c>
      <c r="C22" s="144">
        <v>12.14925</v>
      </c>
      <c r="D22" s="144">
        <v>101.35342682</v>
      </c>
      <c r="E22" s="144">
        <v>102.85640579</v>
      </c>
      <c r="F22" s="144">
        <v>64.686750000000004</v>
      </c>
      <c r="G22" s="138">
        <v>93.758492270000019</v>
      </c>
      <c r="H22" s="138">
        <v>90.648443170000021</v>
      </c>
      <c r="I22" s="175"/>
      <c r="J22" s="144">
        <v>115.08</v>
      </c>
      <c r="K22" s="144">
        <v>142.63999999999999</v>
      </c>
      <c r="L22" s="144">
        <v>92.988</v>
      </c>
      <c r="M22" s="144">
        <v>100.271</v>
      </c>
      <c r="N22" s="144" t="s">
        <v>162</v>
      </c>
      <c r="O22" s="138" t="s">
        <v>162</v>
      </c>
      <c r="P22" s="138">
        <v>262.06900000000002</v>
      </c>
      <c r="Q22" s="173"/>
      <c r="R22" s="138">
        <v>5.1293795620437965</v>
      </c>
      <c r="S22" s="138">
        <v>8.5174214806505901</v>
      </c>
      <c r="T22" s="138">
        <v>108.99624340775154</v>
      </c>
      <c r="U22" s="138">
        <v>102.57841827647076</v>
      </c>
      <c r="V22" s="138" t="s">
        <v>142</v>
      </c>
      <c r="W22" s="138" t="s">
        <v>142</v>
      </c>
      <c r="X22" s="138">
        <v>34.589532974140404</v>
      </c>
    </row>
    <row r="23" spans="1:24" s="10" customFormat="1" x14ac:dyDescent="0.25">
      <c r="A23" s="160" t="s">
        <v>172</v>
      </c>
      <c r="B23" s="144">
        <v>58.017090000000003</v>
      </c>
      <c r="C23" s="144">
        <v>37.90809016</v>
      </c>
      <c r="D23" s="144">
        <v>70.318600000000004</v>
      </c>
      <c r="E23" s="144">
        <v>68.891013810000004</v>
      </c>
      <c r="F23" s="144">
        <v>72.256157879999989</v>
      </c>
      <c r="G23" s="138">
        <v>58.414172590000014</v>
      </c>
      <c r="H23" s="138">
        <v>89.278370370000005</v>
      </c>
      <c r="I23" s="175"/>
      <c r="J23" s="144">
        <v>139.89500000000001</v>
      </c>
      <c r="K23" s="144">
        <v>169.38200000000001</v>
      </c>
      <c r="L23" s="144">
        <v>197.38399999999999</v>
      </c>
      <c r="M23" s="144">
        <v>143.489</v>
      </c>
      <c r="N23" s="144" t="s">
        <v>162</v>
      </c>
      <c r="O23" s="138" t="s">
        <v>162</v>
      </c>
      <c r="P23" s="138">
        <v>197.21600000000001</v>
      </c>
      <c r="Q23" s="173"/>
      <c r="R23" s="138">
        <v>41.47188248329104</v>
      </c>
      <c r="S23" s="138">
        <v>22.380235302452444</v>
      </c>
      <c r="T23" s="138">
        <v>35.625278644672321</v>
      </c>
      <c r="U23" s="138">
        <v>48.011355441880568</v>
      </c>
      <c r="V23" s="138" t="s">
        <v>142</v>
      </c>
      <c r="W23" s="138" t="s">
        <v>142</v>
      </c>
      <c r="X23" s="138">
        <v>45.269334318716538</v>
      </c>
    </row>
    <row r="24" spans="1:24" s="10" customFormat="1" ht="28.5" x14ac:dyDescent="0.25">
      <c r="A24" s="160" t="s">
        <v>182</v>
      </c>
      <c r="B24" s="144" t="s">
        <v>142</v>
      </c>
      <c r="C24" s="144" t="s">
        <v>142</v>
      </c>
      <c r="D24" s="144" t="s">
        <v>142</v>
      </c>
      <c r="E24" s="144" t="s">
        <v>142</v>
      </c>
      <c r="F24" s="144" t="s">
        <v>142</v>
      </c>
      <c r="G24" s="138">
        <v>25.087</v>
      </c>
      <c r="H24" s="138">
        <v>-9.7309999999999999</v>
      </c>
      <c r="I24" s="175"/>
      <c r="J24" s="144" t="s">
        <v>162</v>
      </c>
      <c r="K24" s="144" t="s">
        <v>162</v>
      </c>
      <c r="L24" s="144" t="s">
        <v>162</v>
      </c>
      <c r="M24" s="144" t="s">
        <v>162</v>
      </c>
      <c r="N24" s="144" t="s">
        <v>162</v>
      </c>
      <c r="O24" s="138" t="s">
        <v>162</v>
      </c>
      <c r="P24" s="138">
        <v>16.36</v>
      </c>
      <c r="Q24" s="173"/>
      <c r="R24" s="138" t="s">
        <v>142</v>
      </c>
      <c r="S24" s="138" t="s">
        <v>142</v>
      </c>
      <c r="T24" s="138" t="s">
        <v>142</v>
      </c>
      <c r="U24" s="138" t="s">
        <v>142</v>
      </c>
      <c r="V24" s="138" t="s">
        <v>142</v>
      </c>
      <c r="W24" s="138" t="s">
        <v>142</v>
      </c>
      <c r="X24" s="138">
        <v>-59.480440097799516</v>
      </c>
    </row>
    <row r="25" spans="1:24" s="10" customFormat="1" x14ac:dyDescent="0.25">
      <c r="A25" s="160" t="s">
        <v>173</v>
      </c>
      <c r="B25" s="144" t="s">
        <v>142</v>
      </c>
      <c r="C25" s="144" t="s">
        <v>142</v>
      </c>
      <c r="D25" s="144" t="s">
        <v>142</v>
      </c>
      <c r="E25" s="144" t="s">
        <v>142</v>
      </c>
      <c r="F25" s="144" t="s">
        <v>142</v>
      </c>
      <c r="G25" s="140">
        <v>1.1850000000000001</v>
      </c>
      <c r="H25" s="138">
        <v>2.2629999999999999</v>
      </c>
      <c r="I25" s="175"/>
      <c r="J25" s="144" t="s">
        <v>162</v>
      </c>
      <c r="K25" s="144" t="s">
        <v>162</v>
      </c>
      <c r="L25" s="144" t="s">
        <v>162</v>
      </c>
      <c r="M25" s="144" t="s">
        <v>162</v>
      </c>
      <c r="N25" s="144" t="s">
        <v>162</v>
      </c>
      <c r="O25" s="140" t="s">
        <v>162</v>
      </c>
      <c r="P25" s="138">
        <v>5.6429999999999998</v>
      </c>
      <c r="Q25" s="173"/>
      <c r="R25" s="138" t="s">
        <v>142</v>
      </c>
      <c r="S25" s="138" t="s">
        <v>142</v>
      </c>
      <c r="T25" s="138" t="s">
        <v>142</v>
      </c>
      <c r="U25" s="138" t="s">
        <v>142</v>
      </c>
      <c r="V25" s="138" t="s">
        <v>142</v>
      </c>
      <c r="W25" s="138" t="s">
        <v>142</v>
      </c>
      <c r="X25" s="138">
        <v>40.102782208045369</v>
      </c>
    </row>
    <row r="26" spans="1:24" s="10" customFormat="1" x14ac:dyDescent="0.25">
      <c r="A26" s="160" t="s">
        <v>175</v>
      </c>
      <c r="B26" s="144">
        <v>211.84977999999995</v>
      </c>
      <c r="C26" s="144">
        <v>124.75664</v>
      </c>
      <c r="D26" s="144">
        <v>205.15024999999997</v>
      </c>
      <c r="E26" s="144">
        <v>130.30591999999996</v>
      </c>
      <c r="F26" s="144">
        <v>125.98439000000002</v>
      </c>
      <c r="G26" s="140" t="s">
        <v>142</v>
      </c>
      <c r="H26" s="140" t="s">
        <v>142</v>
      </c>
      <c r="I26" s="175"/>
      <c r="J26" s="144">
        <v>146.51899999999989</v>
      </c>
      <c r="K26" s="144">
        <v>300.40699999999993</v>
      </c>
      <c r="L26" s="144">
        <v>230.27199999999993</v>
      </c>
      <c r="M26" s="144">
        <v>220.8839999999999</v>
      </c>
      <c r="N26" s="144" t="s">
        <v>162</v>
      </c>
      <c r="O26" s="140" t="s">
        <v>162</v>
      </c>
      <c r="P26" s="140" t="s">
        <v>142</v>
      </c>
      <c r="Q26" s="173"/>
      <c r="R26" s="138"/>
      <c r="S26" s="138"/>
      <c r="T26" s="138"/>
      <c r="U26" s="138"/>
      <c r="V26" s="138"/>
      <c r="W26" s="138"/>
      <c r="X26" s="138"/>
    </row>
    <row r="27" spans="1:24" s="10" customFormat="1" ht="9.75" customHeight="1" thickBot="1" x14ac:dyDescent="0.3">
      <c r="G27" s="173"/>
      <c r="H27" s="173"/>
      <c r="I27" s="173"/>
      <c r="J27" s="173"/>
      <c r="K27" s="173"/>
      <c r="L27" s="173"/>
      <c r="M27" s="173"/>
      <c r="N27" s="173"/>
      <c r="O27" s="173"/>
      <c r="P27" s="173"/>
      <c r="Q27" s="173"/>
      <c r="R27" s="173"/>
      <c r="S27" s="173"/>
      <c r="T27" s="173"/>
      <c r="U27" s="173"/>
      <c r="V27" s="173"/>
      <c r="W27" s="173"/>
      <c r="X27" s="173"/>
    </row>
    <row r="28" spans="1:24" s="174" customFormat="1" ht="18.75" customHeight="1" thickBot="1" x14ac:dyDescent="0.3">
      <c r="A28" s="167" t="s">
        <v>25</v>
      </c>
      <c r="B28" s="169">
        <v>667.52700209759996</v>
      </c>
      <c r="C28" s="169">
        <v>579.72667581000007</v>
      </c>
      <c r="D28" s="169">
        <v>821.32158404999996</v>
      </c>
      <c r="E28" s="169">
        <v>686.80833925999991</v>
      </c>
      <c r="F28" s="169">
        <v>743.18493529</v>
      </c>
      <c r="G28" s="169">
        <v>790.03094847999989</v>
      </c>
      <c r="H28" s="169">
        <v>611.21333951999998</v>
      </c>
      <c r="I28" s="171"/>
      <c r="J28" s="169">
        <v>1025.7332399999998</v>
      </c>
      <c r="K28" s="169">
        <v>1128.78108</v>
      </c>
      <c r="L28" s="169">
        <v>1084.6973499999999</v>
      </c>
      <c r="M28" s="169">
        <v>1273.0561499999999</v>
      </c>
      <c r="N28" s="172" t="s">
        <v>142</v>
      </c>
      <c r="O28" s="172" t="s">
        <v>142</v>
      </c>
      <c r="P28" s="169">
        <v>1992.0279099999998</v>
      </c>
      <c r="Q28" s="173"/>
      <c r="R28" s="169">
        <v>65.078031603772544</v>
      </c>
      <c r="S28" s="169">
        <v>51.358645718087345</v>
      </c>
      <c r="T28" s="169">
        <v>75.718962902416976</v>
      </c>
      <c r="U28" s="169">
        <v>53.949571608447897</v>
      </c>
      <c r="V28" s="169" t="s">
        <v>142</v>
      </c>
      <c r="W28" s="169" t="s">
        <v>142</v>
      </c>
      <c r="X28" s="169">
        <v>30.682970677855614</v>
      </c>
    </row>
    <row r="29" spans="1:24" x14ac:dyDescent="0.25">
      <c r="G29" s="136"/>
      <c r="H29" s="136"/>
      <c r="I29" s="136"/>
      <c r="J29" s="136"/>
      <c r="K29" s="136"/>
      <c r="L29" s="136"/>
      <c r="M29" s="136"/>
      <c r="N29" s="136"/>
      <c r="O29" s="136"/>
      <c r="P29" s="136"/>
      <c r="Q29" s="136"/>
      <c r="R29" s="136"/>
      <c r="S29" s="136"/>
      <c r="T29" s="136"/>
      <c r="U29" s="136"/>
      <c r="V29" s="136"/>
      <c r="W29" s="136"/>
      <c r="X29" s="136"/>
    </row>
    <row r="30" spans="1:24" ht="27.75" customHeight="1" x14ac:dyDescent="0.25">
      <c r="A30" s="186" t="s">
        <v>183</v>
      </c>
      <c r="B30" s="186"/>
      <c r="C30" s="186"/>
      <c r="D30" s="186"/>
      <c r="E30" s="186"/>
      <c r="F30" s="186"/>
      <c r="G30" s="186"/>
      <c r="H30" s="186"/>
      <c r="I30" s="157"/>
      <c r="J30" s="157"/>
      <c r="K30" s="157"/>
      <c r="L30" s="157"/>
      <c r="M30" s="157"/>
      <c r="N30" s="157"/>
      <c r="O30" s="157"/>
      <c r="P30" s="157"/>
    </row>
    <row r="31" spans="1:24" x14ac:dyDescent="0.25">
      <c r="A31" s="15" t="s">
        <v>41</v>
      </c>
      <c r="B31" s="161"/>
      <c r="C31" s="161"/>
      <c r="D31" s="161"/>
      <c r="E31" s="161"/>
      <c r="F31" s="161"/>
    </row>
  </sheetData>
  <mergeCells count="4">
    <mergeCell ref="R5:X5"/>
    <mergeCell ref="A30:H30"/>
    <mergeCell ref="J5:P5"/>
    <mergeCell ref="B5:H5"/>
  </mergeCells>
  <hyperlinks>
    <hyperlink ref="A31" r:id="rId1" xr:uid="{5B6F9ECE-4D62-47B9-9D0A-E29365E23625}"/>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01c4685-e053-4861-bbba-3c2ef104fa41" xsi:nil="true"/>
    <lcf76f155ced4ddcb4097134ff3c332f xmlns="472301d7-21ba-45dc-9ed4-069e0c568ff7">
      <Terms xmlns="http://schemas.microsoft.com/office/infopath/2007/PartnerControls"/>
    </lcf76f155ced4ddcb4097134ff3c332f>
    <SharedWithUsers xmlns="801c4685-e053-4861-bbba-3c2ef104fa41">
      <UserInfo>
        <DisplayName>Alicia Casart</DisplayName>
        <AccountId>39</AccountId>
        <AccountType/>
      </UserInfo>
      <UserInfo>
        <DisplayName>Jaume Martí</DisplayName>
        <AccountId>37</AccountId>
        <AccountType/>
      </UserInfo>
      <UserInfo>
        <DisplayName>Carme Poveda</DisplayName>
        <AccountId>35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7992472823CF947A97FF238F219FB81" ma:contentTypeVersion="17" ma:contentTypeDescription="Crear nuevo documento." ma:contentTypeScope="" ma:versionID="541969031e80219315403ed38c00c9e1">
  <xsd:schema xmlns:xsd="http://www.w3.org/2001/XMLSchema" xmlns:xs="http://www.w3.org/2001/XMLSchema" xmlns:p="http://schemas.microsoft.com/office/2006/metadata/properties" xmlns:ns2="472301d7-21ba-45dc-9ed4-069e0c568ff7" xmlns:ns3="801c4685-e053-4861-bbba-3c2ef104fa41" targetNamespace="http://schemas.microsoft.com/office/2006/metadata/properties" ma:root="true" ma:fieldsID="bc50e2062fb06e0924a1b6237d73827d" ns2:_="" ns3:_="">
    <xsd:import namespace="472301d7-21ba-45dc-9ed4-069e0c568ff7"/>
    <xsd:import namespace="801c4685-e053-4861-bbba-3c2ef104fa4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2301d7-21ba-45dc-9ed4-069e0c568f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92057aaa-19d2-434a-8c82-db9a11318c4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1c4685-e053-4861-bbba-3c2ef104fa41"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0e48d4f7-8714-499e-8164-07d6ce9e5201}" ma:internalName="TaxCatchAll" ma:showField="CatchAllData" ma:web="801c4685-e053-4861-bbba-3c2ef104fa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B5A303-DEE2-471F-A164-1E7163C22149}">
  <ds:schemaRefs>
    <ds:schemaRef ds:uri="http://schemas.microsoft.com/office/2006/metadata/properties"/>
    <ds:schemaRef ds:uri="http://schemas.microsoft.com/office/infopath/2007/PartnerControls"/>
    <ds:schemaRef ds:uri="801c4685-e053-4861-bbba-3c2ef104fa41"/>
    <ds:schemaRef ds:uri="472301d7-21ba-45dc-9ed4-069e0c568ff7"/>
  </ds:schemaRefs>
</ds:datastoreItem>
</file>

<file path=customXml/itemProps2.xml><?xml version="1.0" encoding="utf-8"?>
<ds:datastoreItem xmlns:ds="http://schemas.openxmlformats.org/officeDocument/2006/customXml" ds:itemID="{D08F8890-403A-44A3-890B-AC2B01864495}">
  <ds:schemaRefs>
    <ds:schemaRef ds:uri="http://schemas.microsoft.com/sharepoint/v3/contenttype/forms"/>
  </ds:schemaRefs>
</ds:datastoreItem>
</file>

<file path=customXml/itemProps3.xml><?xml version="1.0" encoding="utf-8"?>
<ds:datastoreItem xmlns:ds="http://schemas.openxmlformats.org/officeDocument/2006/customXml" ds:itemID="{AB8E9ACF-0AF5-4D6A-B935-B280B5C377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Liquidació IGAE &gt;</vt:lpstr>
      <vt:lpstr>Sèrie Press_liquid x CA</vt:lpstr>
      <vt:lpstr>% execució TOTAL (old)</vt:lpstr>
      <vt:lpstr>Detall CAT 2021</vt:lpstr>
      <vt:lpstr>Detall C.A. 2021</vt:lpstr>
      <vt:lpstr>Grup Foment &gt;</vt:lpstr>
      <vt:lpstr>Foment_2015-2019</vt:lpstr>
      <vt:lpstr>IGAE_2015-2021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Ferran Esquius</dc:creator>
  <cp:keywords/>
  <dc:description/>
  <cp:lastModifiedBy>Ferran Esquius</cp:lastModifiedBy>
  <cp:revision/>
  <dcterms:created xsi:type="dcterms:W3CDTF">2022-05-30T12:12:21Z</dcterms:created>
  <dcterms:modified xsi:type="dcterms:W3CDTF">2023-09-26T11:12:43Z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0x01010097992472823CF947A97FF238F219FB81</vt:lpwstr>
  </property>
  <property fmtid="{D5CDD505-2E9C-101B-9397-08002B2CF9AE}" pid="3" name="MediaServiceImageTags">
    <vt:lpwstr/>
  </property>
</Properties>
</file>